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11265" activeTab="0"/>
  </bookViews>
  <sheets>
    <sheet name="Dostawy" sheetId="1" r:id="rId1"/>
    <sheet name="Usługi" sheetId="2" r:id="rId2"/>
    <sheet name="Roboty budowlane" sheetId="3" r:id="rId3"/>
  </sheets>
  <definedNames>
    <definedName name="_xlnm.Print_Titles" localSheetId="0">'Dostawy'!$2:$3</definedName>
    <definedName name="_xlnm.Print_Titles" localSheetId="1">'Usługi'!$2:$3</definedName>
  </definedNames>
  <calcPr fullCalcOnLoad="1"/>
</workbook>
</file>

<file path=xl/comments1.xml><?xml version="1.0" encoding="utf-8"?>
<comments xmlns="http://schemas.openxmlformats.org/spreadsheetml/2006/main">
  <authors>
    <author>Monika Chmura</author>
  </authors>
  <commentList>
    <comment ref="Y80" authorId="0">
      <text>
        <r>
          <rPr>
            <b/>
            <sz val="9"/>
            <rFont val="Tahoma"/>
            <family val="2"/>
          </rPr>
          <t>Monika Chmura: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Renata Kryszkiewicz</author>
  </authors>
  <commentList>
    <comment ref="AD71" authorId="0">
      <text>
        <r>
          <rPr>
            <b/>
            <sz val="8"/>
            <rFont val="Tahoma"/>
            <family val="2"/>
          </rPr>
          <t>Renata Kryszkiewicz:</t>
        </r>
        <r>
          <rPr>
            <sz val="8"/>
            <rFont val="Tahoma"/>
            <family val="2"/>
          </rPr>
          <t xml:space="preserve">
12/2014/PN/RDL- 23.05.2104</t>
        </r>
      </text>
    </comment>
  </commentList>
</comments>
</file>

<file path=xl/sharedStrings.xml><?xml version="1.0" encoding="utf-8"?>
<sst xmlns="http://schemas.openxmlformats.org/spreadsheetml/2006/main" count="3038" uniqueCount="935">
  <si>
    <t>pełnienie nadzoru nad remontami cząstkowymi</t>
  </si>
  <si>
    <t>malowanie poręczy typ: USZY GDAŃSKIE</t>
  </si>
  <si>
    <t>ustawianie, remont, naprawa barier ochronnych</t>
  </si>
  <si>
    <t>remont cząstkowy grysami i emulsją asfaltową</t>
  </si>
  <si>
    <t>koszule, kalesony, pdkoszulki</t>
  </si>
  <si>
    <t>konserwacja kserokopiarki, faksu</t>
  </si>
  <si>
    <t>naprawa i konserwacja komputerów</t>
  </si>
  <si>
    <t>druki: PZ, RW, Wz, karty drogowe, druki polecenia przelewu, druki zamówień, wnioski urlopowe, rozliczanie zaliczek, wniosek o zaliczkę,druki upoważnień, raport pracy sprzętu, karta ewid. czasu pracy, kartoteki magazynowe, kartoteki ewidencyjne, kartoteki ewid. czasu pracy, druki faktur VAT, delegacje</t>
  </si>
  <si>
    <t>50530000-9</t>
  </si>
  <si>
    <t>50230000-6</t>
  </si>
  <si>
    <t>naprawa sygnalizacji świetlnych</t>
  </si>
  <si>
    <t>worki na śmieci, worki foliowe, kosz na śmieci, szufelka</t>
  </si>
  <si>
    <t>olej do sprzętu, płyny hydrauliczne, oleje i środki smarowe</t>
  </si>
  <si>
    <t>śruby, nakrętki, podkładki, wkręty</t>
  </si>
  <si>
    <t>farby do znaków drogowych, farby znakowania nawierzchni, farby do znakowania drzew , farba chlorokauczukowa</t>
  </si>
  <si>
    <t>farby olejne, rozpuszczalniki,emulsja do malowania pomieszczeń,farba-czerwona, czarna, akrylowa biała, emalia biała</t>
  </si>
  <si>
    <t>remont cząstkowy betonem asfaltowym</t>
  </si>
  <si>
    <r>
      <t>naprawa maszyn biurowych</t>
    </r>
  </si>
  <si>
    <t>opony do samochodów ciężarowych, opony do solarek, ciągnika, przyczepy, opony do samochodów osobowych</t>
  </si>
  <si>
    <t>oczyszczanie(odmulanie) przepustów, koryta cieku</t>
  </si>
  <si>
    <t>regulacja studzienek wpustów ulicznych</t>
  </si>
  <si>
    <t>cyfry hektometrowe i kilometrowe</t>
  </si>
  <si>
    <t>toner do faksu (zakup w serwisie)</t>
  </si>
  <si>
    <t>4210/15      3020/03</t>
  </si>
  <si>
    <t>4740</t>
  </si>
  <si>
    <t>remont chodników</t>
  </si>
  <si>
    <t>opłaty RTV i radiowe</t>
  </si>
  <si>
    <t xml:space="preserve">roboty utrzymaniowe na mostach </t>
  </si>
  <si>
    <t>programy antywirusowe</t>
  </si>
  <si>
    <t>wypisy, wyrysy</t>
  </si>
  <si>
    <t>sprzątanie pasa drogowego z zanieczyszczeń (śmieci, butelki)</t>
  </si>
  <si>
    <t>akumulatory, bateria alkaiczne</t>
  </si>
  <si>
    <t>4370</t>
  </si>
  <si>
    <t>olej hydrauliczny i silnikowy (serwis)</t>
  </si>
  <si>
    <t>filtry oleju, powietrza, paliwa do solarek, samochodu, pił - serwis</t>
  </si>
  <si>
    <t>wynajem podnośnika z obsługą</t>
  </si>
  <si>
    <t>naprawa, konserwacja solarek i pługów oraz naprawa w czasie zud - serwis</t>
  </si>
  <si>
    <t>aparat fotograficzny</t>
  </si>
  <si>
    <t>ręczniki bawełniane do rąk, rolety</t>
  </si>
  <si>
    <t>łopaty do śniegu z tworzywa sztucznego</t>
  </si>
  <si>
    <t>03121200-7</t>
  </si>
  <si>
    <t>15863000-5, 15861000-1, 15831000-2</t>
  </si>
  <si>
    <t>15820000-2</t>
  </si>
  <si>
    <t>33141116-6</t>
  </si>
  <si>
    <t>15131000-5, 15131310-1, 15131420-5</t>
  </si>
  <si>
    <t>15331410-4</t>
  </si>
  <si>
    <t>15981000-8</t>
  </si>
  <si>
    <t>18141000-9, 18142000-3, 18143000-3</t>
  </si>
  <si>
    <t>18221100-5, 18221300-7, 182210000-4</t>
  </si>
  <si>
    <t>18312000-9, 18318400-5, 18332000-5</t>
  </si>
  <si>
    <t>18443320-5</t>
  </si>
  <si>
    <t>18815400-9, 18816000-2, 18815200-7</t>
  </si>
  <si>
    <t>22211000-2</t>
  </si>
  <si>
    <t>22121000-4</t>
  </si>
  <si>
    <t>22320000-9, 22321000-6</t>
  </si>
  <si>
    <t>09135100-5</t>
  </si>
  <si>
    <t xml:space="preserve">09134100-8, 09132100-4, </t>
  </si>
  <si>
    <t>09211100-2</t>
  </si>
  <si>
    <t>09211610-0, 09210000-4, 09211620-3</t>
  </si>
  <si>
    <t>09122000-0</t>
  </si>
  <si>
    <t>24453000-4</t>
  </si>
  <si>
    <t>30125110-5</t>
  </si>
  <si>
    <t>30141200-1</t>
  </si>
  <si>
    <t>30192130-1, 30192131-8, 30192121-5, 30192160-0, 30192125-3, 30192500-6, 30192900-0, 30192111-2</t>
  </si>
  <si>
    <t>30197320-5, 30197321-2, 30197330-8, 30197220-4, 30197100-7</t>
  </si>
  <si>
    <t xml:space="preserve">30197630-1, 30197620-8, 30199330-2, </t>
  </si>
  <si>
    <t>30195000-2</t>
  </si>
  <si>
    <t>30237220-7, 30237410-6, 30237460-1</t>
  </si>
  <si>
    <t>31211300-1, 31211310-4, 31224100-3</t>
  </si>
  <si>
    <t>31224810-3</t>
  </si>
  <si>
    <t>31411000-0, 31430000-9</t>
  </si>
  <si>
    <t>31521310-0, 31524120-2, 31531000-7</t>
  </si>
  <si>
    <t>31660000-0</t>
  </si>
  <si>
    <t>32552110-1, 32581200-1</t>
  </si>
  <si>
    <t>39224310-4</t>
  </si>
  <si>
    <t>30197310-2, 39241200-5-nożyczki</t>
  </si>
  <si>
    <t>39224100-9, 39224210-3</t>
  </si>
  <si>
    <t>szczotki do WC,końcówka do mopa</t>
  </si>
  <si>
    <t>39514100-9, 39515400-9</t>
  </si>
  <si>
    <t>39525100-9, 39525800-6</t>
  </si>
  <si>
    <t>39831700-3</t>
  </si>
  <si>
    <t>44811000-8</t>
  </si>
  <si>
    <t>44812210-0, 44832000-1</t>
  </si>
  <si>
    <t>14210000-6</t>
  </si>
  <si>
    <t>44113600-1</t>
  </si>
  <si>
    <t>39831240-0</t>
  </si>
  <si>
    <t>44114100-3</t>
  </si>
  <si>
    <t>44114220-0</t>
  </si>
  <si>
    <t>44111200-3</t>
  </si>
  <si>
    <t>44113120-2, 44113130-5, 44113140-8</t>
  </si>
  <si>
    <t>34352100-0, 34351100-3, 34352300-2</t>
  </si>
  <si>
    <t>42913300-2, 42913400-3, 42913500-4</t>
  </si>
  <si>
    <t>34992200-9</t>
  </si>
  <si>
    <t>34928450-7</t>
  </si>
  <si>
    <t>31711140-6</t>
  </si>
  <si>
    <t>44511110-9, 44511120-2, 44511340-0</t>
  </si>
  <si>
    <t>44174000-0</t>
  </si>
  <si>
    <t>44511400-9, 44512300-5</t>
  </si>
  <si>
    <t xml:space="preserve">44521210-3, 44521110-2, </t>
  </si>
  <si>
    <t>44531510-9, 44532200-0</t>
  </si>
  <si>
    <t>44540000-7</t>
  </si>
  <si>
    <t>44511500-0, 44512800-0, 44512700-9, 44512910-4</t>
  </si>
  <si>
    <t>24910000-6</t>
  </si>
  <si>
    <t>stemple gumowe (pieczątki)</t>
  </si>
  <si>
    <t>30192153-8</t>
  </si>
  <si>
    <t>48900000-7</t>
  </si>
  <si>
    <t>38651000-3</t>
  </si>
  <si>
    <t>34928460-0</t>
  </si>
  <si>
    <t>34928300-1</t>
  </si>
  <si>
    <t>34928310-4</t>
  </si>
  <si>
    <t>35111320-4</t>
  </si>
  <si>
    <t>kamizelki odblaskowe</t>
  </si>
  <si>
    <t>35113440-5</t>
  </si>
  <si>
    <t>papier toaletowy, ręczniki papierowe, czyściwo dwuwarstwowe, mydło</t>
  </si>
  <si>
    <t>33761000-2, 33763000-6, 33711900-6</t>
  </si>
  <si>
    <t>39831000-6, 39832000-3, 39811100-1, 39831300-9, 39831600-2, 39813000-4</t>
  </si>
  <si>
    <t>pasta do rąk, proszki czyszczące, odświerzacze do powietrza, środek do czyszczenia mebli, mleczko do sanitariatów,środek do usuwania kamienia i rdzy, odkamieniacz do naczyń,kostki zapachowe, proszek do prania, środek do czyszcenia okien, środki do czyszczenia podłóg, środki do udrażniania rur, płyn do mycia naczyń</t>
  </si>
  <si>
    <t>34312500-2, 34312700-4</t>
  </si>
  <si>
    <t>uszczelki, przewody rurowe i gumowe, rury, węże, paski klinowe</t>
  </si>
  <si>
    <t>19512000-8</t>
  </si>
  <si>
    <t>19520000-7</t>
  </si>
  <si>
    <t>44111800-9</t>
  </si>
  <si>
    <t>42131400-0, 42132200-5, 42132300-6</t>
  </si>
  <si>
    <t>50112100-4</t>
  </si>
  <si>
    <t>50116500-6</t>
  </si>
  <si>
    <t>50314000-9</t>
  </si>
  <si>
    <t>50320000-4</t>
  </si>
  <si>
    <t>50334130-5</t>
  </si>
  <si>
    <t>50413200-5</t>
  </si>
  <si>
    <t>64112000-4, 64113000-1</t>
  </si>
  <si>
    <t>72253000-3, 72253200-5</t>
  </si>
  <si>
    <t>71631200-2</t>
  </si>
  <si>
    <t>90919200-4</t>
  </si>
  <si>
    <t>77112000-8</t>
  </si>
  <si>
    <t>77211600-8</t>
  </si>
  <si>
    <t>90430000-3</t>
  </si>
  <si>
    <t>90410000-1</t>
  </si>
  <si>
    <t>90460000-9</t>
  </si>
  <si>
    <t>90641000-2</t>
  </si>
  <si>
    <t>90612000-0</t>
  </si>
  <si>
    <t>90611000-3</t>
  </si>
  <si>
    <t>90642000-9</t>
  </si>
  <si>
    <t>4300/26</t>
  </si>
  <si>
    <t>4300C</t>
  </si>
  <si>
    <t>4270/17</t>
  </si>
  <si>
    <t>4300/33</t>
  </si>
  <si>
    <t>4270/16</t>
  </si>
  <si>
    <t>24961000-8</t>
  </si>
  <si>
    <t>skoroszyty, notesy, zeszyty, bloki brudnopisowe, terminarze, skorowidze, bruliony, notesy telefoniczne, dziennik korespondencyjny, teczki do podpisów, skoroszyty połówki, skoroszyty wpinane, skoroszyt z klipsem, kołonotatnik, dziennik budowy, podkładki na biurka</t>
  </si>
  <si>
    <t>22819000-4, 22851000-0, 22815000-6, 22817000-0</t>
  </si>
  <si>
    <t>22800000-8, 22822200-0</t>
  </si>
  <si>
    <t>22853000-4, 22852100-8</t>
  </si>
  <si>
    <t>koperty, teczki wiązane, teczki białe z gumką, teczki na rzepę, teczki z rączką, teczki lakierowane, segregatory, skorowidze,  karteczki samoprzylepne, kartony archiwizacyjne, kartony do bindowania, papier samoprzylepny, zakładki indeksujące, przekładki do segregatorów, gazetowniki, kartony, pudełka, etykiety samoprzylepne, teczki do podpisów, linijka, podkładki z klipsem</t>
  </si>
  <si>
    <t>30199230-1, 30199410-7, 30192800-9, 30194000-5, 30191130-4</t>
  </si>
  <si>
    <t>44512700-9</t>
  </si>
  <si>
    <t>39111100-5, 39121100-7, 39131000-9, 39112000-0, 39132100-7</t>
  </si>
  <si>
    <t>50700000-2</t>
  </si>
  <si>
    <t>50711000-2</t>
  </si>
  <si>
    <t>50720000-8</t>
  </si>
  <si>
    <t>64211000-8</t>
  </si>
  <si>
    <t>64228100-1, 64228200-2</t>
  </si>
  <si>
    <t>Nr kodu CPV</t>
  </si>
  <si>
    <t>Nr i nazwa grupy CPV</t>
  </si>
  <si>
    <t>Nr i nazwa kategorii CPC</t>
  </si>
  <si>
    <t>71354300-7</t>
  </si>
  <si>
    <t>71354000-4</t>
  </si>
  <si>
    <t>71352000-0</t>
  </si>
  <si>
    <t>79713000-5</t>
  </si>
  <si>
    <t>90921000-9</t>
  </si>
  <si>
    <t>90915000-4</t>
  </si>
  <si>
    <t>79810000-5</t>
  </si>
  <si>
    <t>77211400-6</t>
  </si>
  <si>
    <t>18141000-9</t>
  </si>
  <si>
    <t>44511200-7</t>
  </si>
  <si>
    <t>39224350-6, 39224340-3</t>
  </si>
  <si>
    <t>44511000-5</t>
  </si>
  <si>
    <t>14810000-2, 14811200-1</t>
  </si>
  <si>
    <t>zaprawa murarska, klej atlas, zaprawa niskokurczowa</t>
  </si>
  <si>
    <t>42675100-9</t>
  </si>
  <si>
    <t>42676000-5</t>
  </si>
  <si>
    <t>30124000-4</t>
  </si>
  <si>
    <t>34300000-0, 34312200-9, 34322300-3</t>
  </si>
  <si>
    <t>33631600-8</t>
  </si>
  <si>
    <t>39830000-9</t>
  </si>
  <si>
    <t>50310000-1</t>
  </si>
  <si>
    <t>50323000-5</t>
  </si>
  <si>
    <t>50532000-3</t>
  </si>
  <si>
    <t>4270/04  4270/01   4270/05</t>
  </si>
  <si>
    <t>ostrzenie narzędzi-tarcz do wykaszarek, noży, rębaka</t>
  </si>
  <si>
    <t>41000000-9</t>
  </si>
  <si>
    <t>34300000-0</t>
  </si>
  <si>
    <t>31612200-1, 31611000-2</t>
  </si>
  <si>
    <t>remont cząstkowy asfaltem lanym</t>
  </si>
  <si>
    <t>44130000-0</t>
  </si>
  <si>
    <t>50531400-0</t>
  </si>
  <si>
    <t>71631450-9</t>
  </si>
  <si>
    <t>79711000-1</t>
  </si>
  <si>
    <t>77200000-2</t>
  </si>
  <si>
    <t>77211000-2</t>
  </si>
  <si>
    <t>44315100-2, 44310000-6</t>
  </si>
  <si>
    <t>taśma odblaskowa</t>
  </si>
  <si>
    <t>44424300-1</t>
  </si>
  <si>
    <t>4210/08   4210/01</t>
  </si>
  <si>
    <t>akcesoria spawalnicze, wyroby z drutu</t>
  </si>
  <si>
    <t>44500000-5</t>
  </si>
  <si>
    <t>60182000-7</t>
  </si>
  <si>
    <t>60112000-6</t>
  </si>
  <si>
    <t>30237320-8, 30234300-1, 30237230-0, 30234500-3, 30237250-6</t>
  </si>
  <si>
    <t>dostawa wody pitnej</t>
  </si>
  <si>
    <t>folia czarna do przykrycia, mieszanki piaskowo-solnej</t>
  </si>
  <si>
    <t>paczki świąteczne</t>
  </si>
  <si>
    <t>15897300-5</t>
  </si>
  <si>
    <t>71520000-9</t>
  </si>
  <si>
    <t>benzyna bezołowiowa, olej napędowy (ON)</t>
  </si>
  <si>
    <t>oleje silnikowe do samochodów</t>
  </si>
  <si>
    <t>L.p.</t>
  </si>
  <si>
    <t>OPIS</t>
  </si>
  <si>
    <t>RDW Bytów</t>
  </si>
  <si>
    <t>RDW Chojnice</t>
  </si>
  <si>
    <t>RDW Gdańsk</t>
  </si>
  <si>
    <t>RDW Kartuzy</t>
  </si>
  <si>
    <t>RDW Lębork</t>
  </si>
  <si>
    <t>RDW Puck</t>
  </si>
  <si>
    <t>RDW Sztum</t>
  </si>
  <si>
    <t>RAZEM</t>
  </si>
  <si>
    <t>Nr pozycji planu rz.f.</t>
  </si>
  <si>
    <t>DOSTAWY</t>
  </si>
  <si>
    <t>USŁUGI</t>
  </si>
  <si>
    <t>3020/02</t>
  </si>
  <si>
    <t>3020/03</t>
  </si>
  <si>
    <t>woda mineralna</t>
  </si>
  <si>
    <t>4210/06</t>
  </si>
  <si>
    <t>4210/07</t>
  </si>
  <si>
    <t>płyn do spryskiwacza</t>
  </si>
  <si>
    <t>tonery</t>
  </si>
  <si>
    <t>kalkulator</t>
  </si>
  <si>
    <t>4210/15</t>
  </si>
  <si>
    <t>4210/16</t>
  </si>
  <si>
    <t>grysy</t>
  </si>
  <si>
    <t>4210/01</t>
  </si>
  <si>
    <t>emulsja</t>
  </si>
  <si>
    <t>znaki drogowe</t>
  </si>
  <si>
    <t>płyn do mycia znaków</t>
  </si>
  <si>
    <t>masa na zimno</t>
  </si>
  <si>
    <t>gaz propan-butan</t>
  </si>
  <si>
    <t>cement</t>
  </si>
  <si>
    <t>wyroby rurowe</t>
  </si>
  <si>
    <t>szczotki stalowe</t>
  </si>
  <si>
    <t>łańcuchy</t>
  </si>
  <si>
    <t>4210/03</t>
  </si>
  <si>
    <t>4270/04</t>
  </si>
  <si>
    <t>4270/05</t>
  </si>
  <si>
    <t>konserwacja dźwignic</t>
  </si>
  <si>
    <t>4300/04</t>
  </si>
  <si>
    <t>usługi kominiarskie</t>
  </si>
  <si>
    <t>wywóz nieczystości</t>
  </si>
  <si>
    <t>4300/08</t>
  </si>
  <si>
    <t>4270/01</t>
  </si>
  <si>
    <t>4300/10</t>
  </si>
  <si>
    <t>4300/11</t>
  </si>
  <si>
    <t>4300/21</t>
  </si>
  <si>
    <t>przegląd gaśnic</t>
  </si>
  <si>
    <t>przegląd kotłowni</t>
  </si>
  <si>
    <t>4300/22</t>
  </si>
  <si>
    <t>4300/23</t>
  </si>
  <si>
    <t>usługi pomocy komputerowej</t>
  </si>
  <si>
    <t>4300/24</t>
  </si>
  <si>
    <t>4300/18</t>
  </si>
  <si>
    <t>45454100-5</t>
  </si>
  <si>
    <t>koszenie traw i chwastów</t>
  </si>
  <si>
    <t>wycinka krzewów</t>
  </si>
  <si>
    <t>wycinka drzew</t>
  </si>
  <si>
    <t>frezowanie pni</t>
  </si>
  <si>
    <t>4300/25</t>
  </si>
  <si>
    <t>4300/28</t>
  </si>
  <si>
    <t>oczyszczanie separatora</t>
  </si>
  <si>
    <t>4300/34</t>
  </si>
  <si>
    <t>4300/35</t>
  </si>
  <si>
    <t>4300</t>
  </si>
  <si>
    <t>zestawy opatrunkowe</t>
  </si>
  <si>
    <t>środki antyseptyczne i dezynfekujące</t>
  </si>
  <si>
    <t>płyny chłodnicze</t>
  </si>
  <si>
    <t>filtry oleju, powietrza, paliwa</t>
  </si>
  <si>
    <t>siekiery, kilofy, młotki</t>
  </si>
  <si>
    <t>gotowa mieszanka betonu</t>
  </si>
  <si>
    <t>4260/06</t>
  </si>
  <si>
    <t>naprawa i konserwacja drukarek</t>
  </si>
  <si>
    <t>4300/24, 4270/04</t>
  </si>
  <si>
    <t>4300/23, 4270/04</t>
  </si>
  <si>
    <t>odprowadzenie ścieków</t>
  </si>
  <si>
    <t>4300/13</t>
  </si>
  <si>
    <t>konserwacja systemu alarmowego</t>
  </si>
  <si>
    <t>4300/32</t>
  </si>
  <si>
    <t>oczyszczanie obiektów mostowych</t>
  </si>
  <si>
    <t>4300/02</t>
  </si>
  <si>
    <t>czapki letnie i zimowe</t>
  </si>
  <si>
    <t>trzewiki przemysłowe, buty gumowe, buty filcowo-gumowe, buty ocieplane</t>
  </si>
  <si>
    <t>gaśnice</t>
  </si>
  <si>
    <t>olej opałowy</t>
  </si>
  <si>
    <t>4210/10</t>
  </si>
  <si>
    <t>herbata, kawa, cukier</t>
  </si>
  <si>
    <t>elektrody spawalnicze</t>
  </si>
  <si>
    <t>pilniki do łańcuchów</t>
  </si>
  <si>
    <t>żyłka do wykaszarek</t>
  </si>
  <si>
    <t>rękawice gumowe</t>
  </si>
  <si>
    <t>wymiana i naprawa opon, wyważanie</t>
  </si>
  <si>
    <t>konserwacja i naprawa pieca CO</t>
  </si>
  <si>
    <t>naprawa, konserwacja kosiarek</t>
  </si>
  <si>
    <t>4300/12</t>
  </si>
  <si>
    <t>sprzątanie biura</t>
  </si>
  <si>
    <t>4300/31</t>
  </si>
  <si>
    <t>4210/01 4210/06 4210/08</t>
  </si>
  <si>
    <t>nasadzenie drzew i krzewów</t>
  </si>
  <si>
    <t>telefonia stacjonarna</t>
  </si>
  <si>
    <t>4300/C</t>
  </si>
  <si>
    <t>klej w sztyfcie</t>
  </si>
  <si>
    <t>wiązanki kwiatowe</t>
  </si>
  <si>
    <t>bariery ochronne</t>
  </si>
  <si>
    <t>słupki do znaków, słupki S-4</t>
  </si>
  <si>
    <t>kurtka ocieplana, peleryna przeciwdeszczowa, płaszcz przeciwdeszczowy</t>
  </si>
  <si>
    <t>folia do znaków</t>
  </si>
  <si>
    <t>włazy żeliwne, pokrywy,kratki ściekowe</t>
  </si>
  <si>
    <t>szufle, grabie, łopaty, szpadle, szpachle</t>
  </si>
  <si>
    <t>usługi deratyzacji</t>
  </si>
  <si>
    <t>4300/30</t>
  </si>
  <si>
    <t>pomiar i badanie elekteronarzędzi</t>
  </si>
  <si>
    <t>baterie(kurki i krany) i części do bateri</t>
  </si>
  <si>
    <t>ścierki do kurzu, ścierki do sprzątania</t>
  </si>
  <si>
    <t>naprawa ciągnika i przyczepy</t>
  </si>
  <si>
    <t>części pił łańcuchowych (łańcuch, tarcze)</t>
  </si>
  <si>
    <t>kłódki, zamki do drzwi, klucze, brzeszczoty, kombinerki, narzędzia</t>
  </si>
  <si>
    <t>wtyki i gniazda, kontakty, bezpieczniki</t>
  </si>
  <si>
    <t>pędzle, szczotki do zamiatania ulic, miotły</t>
  </si>
  <si>
    <t>piły ręczne, obcęgi, pilniki, śrubokręty, końcówki wierteł, gwoździe, noże do frezarki</t>
  </si>
  <si>
    <t>gumy do lemieszy</t>
  </si>
  <si>
    <t>4270</t>
  </si>
  <si>
    <t>usługi sporządzania map, wykonanie map do celów dokumentacji projektowej</t>
  </si>
  <si>
    <t>dozór mienia</t>
  </si>
  <si>
    <t>usługi ksero</t>
  </si>
  <si>
    <t>naprawa pił, wykaszarek, zagęszczarek, wiertarek, agregat prądotwórczy</t>
  </si>
  <si>
    <t>pinezki, zszywki, dziurkacz, zszywacz, rozszywacz, "wąsy",spinacze metalowe, spinacze krzyżowe, klipsy do dokumentów</t>
  </si>
  <si>
    <t>pojemniki do podkładek na sedes, dozownik do mydła w płynie, pojemnik do ręczników, dozownik do papieru toaletowego</t>
  </si>
  <si>
    <t>części narzędzi ręcznych</t>
  </si>
  <si>
    <t>nożyczki, nóż do otwierania korespondencji</t>
  </si>
  <si>
    <t>tablica korkowa</t>
  </si>
  <si>
    <t>4300/19</t>
  </si>
  <si>
    <t>ścinka poboczy</t>
  </si>
  <si>
    <t>renowacja rowów przydrożnych</t>
  </si>
  <si>
    <t>malowanie poziome dróg</t>
  </si>
  <si>
    <t>4300/20</t>
  </si>
  <si>
    <t>4300/27</t>
  </si>
  <si>
    <t>ołówki automatyczne, ołówki zwykłe, gumki, tusz do pieczątek, długopisy, długopisy żelowe, koszulki na dokumenty, taśma do maszyny, mazaki, tusz do drukarek HP 1210, tusz do drukarek LJ1015,okładki z papieru przeźroczystego, taśma do drukarki, zakreślacze ze ściętą końcówką, markery olejowe, cienkopisy kolorowe, korektory w pisaku, kredki ołówkowe, poduszka do stempli, wkłady żelowe, wkłady zwykłe, grafity do ołówków,korektor w taśmie, temperówki, folia do faksu, markery do tablic metalowych, pióra kulkowe, rolki do maszyn</t>
  </si>
  <si>
    <t>4210</t>
  </si>
  <si>
    <t>serwis samochodów</t>
  </si>
  <si>
    <t>papier ścierny, tarcze ścierne, kamień szlifierski</t>
  </si>
  <si>
    <t>toner do ksero (zakup w serwisie)</t>
  </si>
  <si>
    <t>elektrody węglowe</t>
  </si>
  <si>
    <t>przedłużacz</t>
  </si>
  <si>
    <t>wąż z tworzyw sztucznych, przewody rurowe z tworzyw sztucznych, skrobaczka do szyb</t>
  </si>
  <si>
    <t>części zamienne kserokopiarki</t>
  </si>
  <si>
    <t>malowanie poręczy mostowych</t>
  </si>
  <si>
    <t>usunięcie wywrotów, karpin</t>
  </si>
  <si>
    <t>monitoring, obsługa monitoringu</t>
  </si>
  <si>
    <t>4210/05</t>
  </si>
  <si>
    <t>6210/06</t>
  </si>
  <si>
    <t>4210/17</t>
  </si>
  <si>
    <t>4210/01 4210/03</t>
  </si>
  <si>
    <t>4210/01 4210/02 4210/03 4210/05</t>
  </si>
  <si>
    <t>475/03</t>
  </si>
  <si>
    <t>4210/06 4750/03</t>
  </si>
  <si>
    <t>4210/07 3020/03</t>
  </si>
  <si>
    <t>4300/05 4300/18</t>
  </si>
  <si>
    <t>4210/01 4210/09</t>
  </si>
  <si>
    <t>4210/12</t>
  </si>
  <si>
    <t>4210/09</t>
  </si>
  <si>
    <t>EURO</t>
  </si>
  <si>
    <t>prasa: Dziennik Bałtycki, Rzeczpospolita, dzienniki, Gazeta Prawna</t>
  </si>
  <si>
    <t>obsługa przepompowni</t>
  </si>
  <si>
    <t>90480000-5</t>
  </si>
  <si>
    <t>przegląd solarek, piaskarek i pługów</t>
  </si>
  <si>
    <t>kartki okolicznościowe, świąteczne</t>
  </si>
  <si>
    <t>oczyszczanie osadnika, kolektora i mechaniczne oczyszczanie kanalizacji deszczowej, opróżnianie zbiorników odparowujących</t>
  </si>
  <si>
    <t>mechaniczne mycie znaków i pachołków drogowych, ekranów akustycznych</t>
  </si>
  <si>
    <t>4270/09</t>
  </si>
  <si>
    <t>24951210-0</t>
  </si>
  <si>
    <t>proszek gaśniczy</t>
  </si>
  <si>
    <t>39717000-1</t>
  </si>
  <si>
    <t>wentylatory</t>
  </si>
  <si>
    <t>radioodbiornik</t>
  </si>
  <si>
    <t>32310000-9</t>
  </si>
  <si>
    <t>3020/07</t>
  </si>
  <si>
    <t>430/32</t>
  </si>
  <si>
    <t>przegląd samochodów (badania techniczne w autoryzowanych stacjach), ciągnik, przyczepa</t>
  </si>
  <si>
    <t>wynajem wózka widłowego wraz z operatorem do rozładunku</t>
  </si>
  <si>
    <t>oczyszczanie koryt skarpowych, ściekowych</t>
  </si>
  <si>
    <t>poręcze typ GDAŃSKI, ogrodzenie stalowe rurowe, półokrągłe typ "uszy", elementy poręczy typu SIGMA</t>
  </si>
  <si>
    <t>Wydział Realizacji Inwestycji</t>
  </si>
  <si>
    <t>odpowadzenie wód opadowych z nawierzchni dróg do kanalizacji deszczowej</t>
  </si>
  <si>
    <t>tonery do drukarek (zakup w serwisie)</t>
  </si>
  <si>
    <t>60181000-0</t>
  </si>
  <si>
    <t>30213000-5, 30231300-0</t>
  </si>
  <si>
    <t>telefon, faks, telefon bezprzewodowy</t>
  </si>
  <si>
    <t>serwis pił, wykaszarek i kosiarek, rębaków, dmuchawa</t>
  </si>
  <si>
    <t>przeglad wytwornic</t>
  </si>
  <si>
    <t>72415000-2</t>
  </si>
  <si>
    <t>usługi hostingowe dla strony www</t>
  </si>
  <si>
    <t>przeglądy obiektów mostowych</t>
  </si>
  <si>
    <t>remont cząstkowy z wymianą podbudowy</t>
  </si>
  <si>
    <t>badania laboratoryjne warstw konstrukcyjnych nawierzchni na sieci dróg wojewódzkich</t>
  </si>
  <si>
    <t>091                                                    paliwa</t>
  </si>
  <si>
    <t xml:space="preserve">092                                       ropa naftowa, węgiel i produkty naftowe   </t>
  </si>
  <si>
    <t>148                          różne niemetalowe produkty mineralne</t>
  </si>
  <si>
    <t>obwoluty do dokumentów, folia do bindowania, taśmy klejące, klipsy do dokumentów, skoroszyty plastikowe, taśma przeźroczysta, pojemniki na dyskietki i płyty kompaktowe, grzbiety do bindowania, listwy plastkowe, szuflady na dokumenty, ofertówki plast., folia samoprzylepna, okładki z papieru przeźroczystego</t>
  </si>
  <si>
    <t>302                  urządzenia komputerowe</t>
  </si>
  <si>
    <t>314         akumulatory, komory galwaniczne i baterie galwaniczne</t>
  </si>
  <si>
    <t>349                          różny sprzęt transportowy i części zapasowe</t>
  </si>
  <si>
    <t>351                 urządzenia awaryjne i zabezpieczające</t>
  </si>
  <si>
    <t>386              przyrządy optyczne</t>
  </si>
  <si>
    <t>397                        sprzęt gospodarstwa domowego</t>
  </si>
  <si>
    <t>421                maszyny do wytwarzania i wykorzystywania mocy mechanicznej</t>
  </si>
  <si>
    <t>429                              różne maszyny ogólnego i specjalnego przeznaczenia</t>
  </si>
  <si>
    <t>445                 narzędzia, zamki, klucze, zawiasy, mocowania, łańcuchy i sprężyny</t>
  </si>
  <si>
    <t>7                          usługi komputerowe                 i usługi z nimi związane</t>
  </si>
  <si>
    <t>1                                  usługi konserwacyjne i naprawcze</t>
  </si>
  <si>
    <t>Wydział Zaplecza Technicznego i Administracji</t>
  </si>
  <si>
    <r>
      <t xml:space="preserve">7                                  </t>
    </r>
    <r>
      <rPr>
        <b/>
        <sz val="10"/>
        <rFont val="Arial CE"/>
        <family val="0"/>
      </rPr>
      <t xml:space="preserve"> usługi komputerowe i usługi z nimi związane</t>
    </r>
  </si>
  <si>
    <r>
      <t xml:space="preserve">1                                    </t>
    </r>
    <r>
      <rPr>
        <b/>
        <sz val="10"/>
        <rFont val="Arial CE"/>
        <family val="0"/>
      </rPr>
      <t>usługi konserwacyjne i naprawcze</t>
    </r>
  </si>
  <si>
    <r>
      <t xml:space="preserve">151                       </t>
    </r>
    <r>
      <rPr>
        <b/>
        <sz val="10"/>
        <rFont val="Arial"/>
        <family val="2"/>
      </rPr>
      <t>produkty zwierzęce, mięso i produkty mięsne</t>
    </r>
  </si>
  <si>
    <r>
      <t xml:space="preserve">158                                      </t>
    </r>
    <r>
      <rPr>
        <b/>
        <sz val="10"/>
        <rFont val="Arial CE"/>
        <family val="0"/>
      </rPr>
      <t>różne produkty spożywcze</t>
    </r>
  </si>
  <si>
    <r>
      <t xml:space="preserve">159                         </t>
    </r>
    <r>
      <rPr>
        <b/>
        <sz val="10"/>
        <rFont val="Arial"/>
        <family val="2"/>
      </rPr>
      <t xml:space="preserve"> napoje, tytoń i produkty podobne</t>
    </r>
  </si>
  <si>
    <r>
      <t xml:space="preserve">182      </t>
    </r>
    <r>
      <rPr>
        <b/>
        <sz val="10"/>
        <rFont val="Arial"/>
        <family val="2"/>
      </rPr>
      <t xml:space="preserve">                   odzież wierzchnia</t>
    </r>
  </si>
  <si>
    <r>
      <t xml:space="preserve">183                           </t>
    </r>
    <r>
      <rPr>
        <b/>
        <sz val="10"/>
        <rFont val="Arial"/>
        <family val="2"/>
      </rPr>
      <t xml:space="preserve"> części garderoby</t>
    </r>
  </si>
  <si>
    <r>
      <t xml:space="preserve">188                         </t>
    </r>
    <r>
      <rPr>
        <b/>
        <sz val="10"/>
        <rFont val="Arial"/>
        <family val="2"/>
      </rPr>
      <t xml:space="preserve"> obuwie</t>
    </r>
  </si>
  <si>
    <r>
      <t xml:space="preserve">195                               </t>
    </r>
    <r>
      <rPr>
        <b/>
        <sz val="10"/>
        <rFont val="Arial"/>
        <family val="2"/>
      </rPr>
      <t>guma i tworzywa sztuczne</t>
    </r>
  </si>
  <si>
    <r>
      <t xml:space="preserve">221                             </t>
    </r>
    <r>
      <rPr>
        <b/>
        <sz val="10"/>
        <rFont val="Arial"/>
        <family val="2"/>
      </rPr>
      <t>drukowane książki, broszury i ulotki</t>
    </r>
  </si>
  <si>
    <r>
      <t xml:space="preserve">222                           </t>
    </r>
    <r>
      <rPr>
        <b/>
        <sz val="10"/>
        <rFont val="Arial"/>
        <family val="2"/>
      </rPr>
      <t>gazety, dzienniki, czasopisma i magazyzny</t>
    </r>
  </si>
  <si>
    <r>
      <t xml:space="preserve">244                          </t>
    </r>
    <r>
      <rPr>
        <b/>
        <sz val="10"/>
        <rFont val="Arial"/>
        <family val="2"/>
      </rPr>
      <t>nawozy azotowe i związki azotu</t>
    </r>
  </si>
  <si>
    <r>
      <t xml:space="preserve">249                            </t>
    </r>
    <r>
      <rPr>
        <b/>
        <sz val="10"/>
        <rFont val="Arial"/>
        <family val="2"/>
      </rPr>
      <t>produkty chemiczne wysokowartościowe i różne</t>
    </r>
  </si>
  <si>
    <r>
      <t xml:space="preserve">315                   </t>
    </r>
    <r>
      <rPr>
        <b/>
        <sz val="10"/>
        <rFont val="Arial"/>
        <family val="2"/>
      </rPr>
      <t>urządzenia oswietleniowe i lampy elektryczne</t>
    </r>
  </si>
  <si>
    <r>
      <t xml:space="preserve">316                     </t>
    </r>
    <r>
      <rPr>
        <b/>
        <sz val="10"/>
        <rFont val="Arial"/>
        <family val="2"/>
      </rPr>
      <t>sprzęt i aparatura elektryczna</t>
    </r>
  </si>
  <si>
    <r>
      <t xml:space="preserve">317             </t>
    </r>
    <r>
      <rPr>
        <b/>
        <sz val="10"/>
        <rFont val="Arial"/>
        <family val="2"/>
      </rPr>
      <t>urzadzenia elektroniczne, elektromechaniczne i elektrotechniczne</t>
    </r>
  </si>
  <si>
    <r>
      <t xml:space="preserve">325                </t>
    </r>
    <r>
      <rPr>
        <b/>
        <sz val="10"/>
        <rFont val="Arial"/>
        <family val="2"/>
      </rPr>
      <t>urządzenia i artykuły telekomunikacyjne</t>
    </r>
  </si>
  <si>
    <r>
      <t xml:space="preserve">331              </t>
    </r>
    <r>
      <rPr>
        <b/>
        <sz val="10"/>
        <rFont val="Arial"/>
        <family val="2"/>
      </rPr>
      <t>urządzenia medyczne</t>
    </r>
  </si>
  <si>
    <r>
      <t xml:space="preserve">336                 </t>
    </r>
    <r>
      <rPr>
        <b/>
        <sz val="10"/>
        <rFont val="Arial"/>
        <family val="2"/>
      </rPr>
      <t>produkty farmaceutyczne</t>
    </r>
  </si>
  <si>
    <r>
      <t xml:space="preserve">343                     </t>
    </r>
    <r>
      <rPr>
        <b/>
        <sz val="10"/>
        <rFont val="Arial"/>
        <family val="2"/>
      </rPr>
      <t xml:space="preserve"> części i akcesoria do pojazdów i silników do nich</t>
    </r>
  </si>
  <si>
    <r>
      <t xml:space="preserve">391                        </t>
    </r>
    <r>
      <rPr>
        <b/>
        <sz val="10"/>
        <rFont val="Arial"/>
        <family val="2"/>
      </rPr>
      <t>meble</t>
    </r>
  </si>
  <si>
    <r>
      <t xml:space="preserve">392                </t>
    </r>
    <r>
      <rPr>
        <b/>
        <sz val="10"/>
        <rFont val="Arial"/>
        <family val="2"/>
      </rPr>
      <t>wyposażenie domowe</t>
    </r>
  </si>
  <si>
    <r>
      <t xml:space="preserve">398                               </t>
    </r>
    <r>
      <rPr>
        <b/>
        <sz val="10"/>
        <rFont val="Arial"/>
        <family val="2"/>
      </rPr>
      <t>środki czyszczące i polerujące</t>
    </r>
  </si>
  <si>
    <t>5                            usługi telekomunikacyjne</t>
  </si>
  <si>
    <t>27                                 inne usługi</t>
  </si>
  <si>
    <t>27                               inne usługi</t>
  </si>
  <si>
    <r>
      <t xml:space="preserve">23                              </t>
    </r>
    <r>
      <rPr>
        <b/>
        <sz val="10"/>
        <rFont val="Arial CE"/>
        <family val="0"/>
      </rPr>
      <t xml:space="preserve"> usługi detektywistyczne i bezpieczeństwa, z wyjątkiem usług samochodów opancerzonych</t>
    </r>
  </si>
  <si>
    <r>
      <t xml:space="preserve"> 15                          </t>
    </r>
    <r>
      <rPr>
        <b/>
        <sz val="10"/>
        <rFont val="Arial CE"/>
        <family val="0"/>
      </rPr>
      <t xml:space="preserve">  usługi w zakresie publikowania i drukowania - wykonywane na podstawie wynagrodzenia lub umowy</t>
    </r>
  </si>
  <si>
    <t>16                                      usługi w zakresie odprowadzania ścieków i wywozu nieczystości; usługi sanitarne i podobne</t>
  </si>
  <si>
    <r>
      <t xml:space="preserve">14                                       </t>
    </r>
    <r>
      <rPr>
        <b/>
        <sz val="10"/>
        <rFont val="Arial CE"/>
        <family val="0"/>
      </rPr>
      <t xml:space="preserve">  usługi sprzątania budynkow i usługi zarządzania mieniem</t>
    </r>
  </si>
  <si>
    <r>
      <t xml:space="preserve">opłaty pocztowe </t>
    </r>
    <r>
      <rPr>
        <sz val="10"/>
        <rFont val="Arial CE"/>
        <family val="0"/>
      </rPr>
      <t>(znaczki pocztowe)</t>
    </r>
  </si>
  <si>
    <t>77211100-3</t>
  </si>
  <si>
    <t>usługi cięcia drewna, rozdrobnienie  pozyskanie masy  drzewnej z wyciętych krzaków i krzewów</t>
  </si>
  <si>
    <t>71335000-5</t>
  </si>
  <si>
    <t>słupki prowadzące U-1a, U-1b</t>
  </si>
  <si>
    <t>części komputerowe, karta pamięci, twardy dysk, PenDrive, płyty kompaktowe, akcesoria do czyszczenia komputerów</t>
  </si>
  <si>
    <t>mysz komputerowa, podkładki pod mysz,dyskietki, klawiatura</t>
  </si>
  <si>
    <r>
      <rPr>
        <i/>
        <sz val="10"/>
        <rFont val="Arial"/>
        <family val="2"/>
      </rPr>
      <t>posiłki regeneracyjne:</t>
    </r>
    <r>
      <rPr>
        <sz val="10"/>
        <rFont val="Arial"/>
        <family val="2"/>
      </rPr>
      <t xml:space="preserve">                      przetwory i konserwy z mięsa, pulpety mięsne, przetwory, pasztety, konserwy, flaczki</t>
    </r>
  </si>
  <si>
    <r>
      <rPr>
        <i/>
        <sz val="10"/>
        <rFont val="Arial"/>
        <family val="2"/>
      </rPr>
      <t>posiłki regeneracyjne:</t>
    </r>
    <r>
      <rPr>
        <sz val="10"/>
        <rFont val="Arial"/>
        <family val="2"/>
      </rPr>
      <t xml:space="preserve">                 fasola w sosie</t>
    </r>
  </si>
  <si>
    <t>66516400-4</t>
  </si>
  <si>
    <t>4430/03</t>
  </si>
  <si>
    <t>27                                     inne usługi</t>
  </si>
  <si>
    <t>50730000-1</t>
  </si>
  <si>
    <t>konserwacja klimatyzacji</t>
  </si>
  <si>
    <t>wyroby ciastkarskie o przedłużonej trwałości</t>
  </si>
  <si>
    <t>czasopisma: Polskie Drogi, Instrukcja o znakach, Drogownictwo, Zamówienia publiczne, Finanse publiczne, itp.</t>
  </si>
  <si>
    <t>papier do ksero, papier do faksu, papier kancelaryjny, papier do drukarek, kalka techniczna, papier komputerowy-kolor, papier fotograficzny, karteczki luzem, karteczki w pojemniku, kartki kolorowe, składanka komp.</t>
  </si>
  <si>
    <t>krzesło biurowe, biurko komputerowe, regał, stolik do ksero, biurko, szafki ubraniowe, krzesła dla pracowników, szafa na dokumenty</t>
  </si>
  <si>
    <t xml:space="preserve">części do samochodów: świece zapłonowe, linki hamulcowe, wycieraczki samochodowe, świece silnikowe </t>
  </si>
  <si>
    <t>kostka betonowa, korytka ściekowe, płytki chodnikowe, obrzeża trawnikowe, krawężnik drogowy, płytki ażurowe</t>
  </si>
  <si>
    <t>konserwacja centrali telefonicznej</t>
  </si>
  <si>
    <t>naprawa instalacji elektrycznej</t>
  </si>
  <si>
    <t>usługi samochodem ciężarowym</t>
  </si>
  <si>
    <t>ubezpieczenie OC dróg</t>
  </si>
  <si>
    <r>
      <t xml:space="preserve">142                   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piasek i glina</t>
    </r>
  </si>
  <si>
    <t>sorbent</t>
  </si>
  <si>
    <t>ubrania robocze ocieplane, rękawice robocze, ubranie letnie robocze, okulary ochronne, kask ochronny, ochronniki słuchu, pasy, szelki</t>
  </si>
  <si>
    <t>wykaszanie stożków obiektów mostowych</t>
  </si>
  <si>
    <t>konserwacja i przeglądy instalacji elektrycznej w pomieszczeniach warsztatowych, socjalnych i administracyjnych</t>
  </si>
  <si>
    <t>środki chemiczne chwastobójcze, środki chemiczne na opryski drzew</t>
  </si>
  <si>
    <t>komputer stacjonarny z monitorem oraz UPS</t>
  </si>
  <si>
    <t xml:space="preserve">oprogramowanie </t>
  </si>
  <si>
    <t>66515100-4, 665154007, 66515000-3</t>
  </si>
  <si>
    <t>ubezpieczenie majątkowe</t>
  </si>
  <si>
    <t>4390</t>
  </si>
  <si>
    <t>wskaźniki rezultatów</t>
  </si>
  <si>
    <t>71700000-5</t>
  </si>
  <si>
    <t>wywóz nieczystości stałych z koszy ulicznych, z pasa drogowego</t>
  </si>
  <si>
    <r>
      <t xml:space="preserve">337                                </t>
    </r>
    <r>
      <rPr>
        <b/>
        <sz val="10"/>
        <rFont val="Arial"/>
        <family val="2"/>
      </rPr>
      <t>produkty do pielęgnacji ciała</t>
    </r>
  </si>
  <si>
    <r>
      <t xml:space="preserve">228                                                </t>
    </r>
    <r>
      <rPr>
        <b/>
        <sz val="10"/>
        <rFont val="Arial"/>
        <family val="2"/>
      </rPr>
      <t>rejestry, ksiegi rachunkowe, skoroszyty, fdormularze i inne wyroby piśmiennicze z papieru lub tektury</t>
    </r>
  </si>
  <si>
    <r>
      <t xml:space="preserve">181       </t>
    </r>
    <r>
      <rPr>
        <b/>
        <sz val="10"/>
        <rFont val="Arial"/>
        <family val="2"/>
      </rPr>
      <t xml:space="preserve">                            odzież branzowa, specjalna odzież robocza i dodatki</t>
    </r>
  </si>
  <si>
    <t>395                                wyroby włókiennicze</t>
  </si>
  <si>
    <t>77312100-1</t>
  </si>
  <si>
    <t>48624000-8</t>
  </si>
  <si>
    <t>71356100-9</t>
  </si>
  <si>
    <t>przeglądy budynków RDW</t>
  </si>
  <si>
    <t>30121100-4</t>
  </si>
  <si>
    <t>urzadzenie wielofunkcyjne (drukarka, faks, skaner)</t>
  </si>
  <si>
    <t>44113620-7</t>
  </si>
  <si>
    <t>mieszanka płynny asfalt MSK</t>
  </si>
  <si>
    <t>90620000-9</t>
  </si>
  <si>
    <t>90630000-2</t>
  </si>
  <si>
    <t>usługi odśnieżania</t>
  </si>
  <si>
    <t>usługi usuwania oblodzeń</t>
  </si>
  <si>
    <t>sól drogowa (z transportem)</t>
  </si>
  <si>
    <t>34927100-2</t>
  </si>
  <si>
    <t>oczyszczanie pozimowe jezdni i chodników</t>
  </si>
  <si>
    <t>71631480-8</t>
  </si>
  <si>
    <t>wykonanie przeglądów 5-letnich wraz z oceną stanu technicznego nawierzchni dróg wojewódzkich</t>
  </si>
  <si>
    <t>oczyszczanie pozimowe i letnie jezdni i chodników</t>
  </si>
  <si>
    <t>opryski chwastobójcze na obiektach mostowych, scieżkach rowerowych, chodnikach</t>
  </si>
  <si>
    <t>zbieranie, transport i unieszkodliwianie padłych zwierząt oraz ptaków</t>
  </si>
  <si>
    <t>wynajem ładowarki z operatorem do załadunku mieszanki piaskowo-solnej na ZUD</t>
  </si>
  <si>
    <t>remont nawierzchni z kostki kamiennej</t>
  </si>
  <si>
    <t>4240/16</t>
  </si>
  <si>
    <t>remont krawężników</t>
  </si>
  <si>
    <t>wynajem ładowarki wraz z operatorem ZUD</t>
  </si>
  <si>
    <t>77211500-7</t>
  </si>
  <si>
    <t>prześwietlanie drzew</t>
  </si>
  <si>
    <t>2                                      usługi transportu lądowego , w tym usługi samochodów opancerzonych oraz usługi kurierskie, z wyjątkiem transportu poczty</t>
  </si>
  <si>
    <t>nowelizacja Regulaminu udzielania zamowień publicznyh</t>
  </si>
  <si>
    <t>ekspertyzy w zakresie interpretacji prawa zamówień publicznych, udzielania zamówień publucznych</t>
  </si>
  <si>
    <t>odśnieżanie i sypanie chodników w czasie zimy</t>
  </si>
  <si>
    <t>79000000-4</t>
  </si>
  <si>
    <t>usługi samochodem ciężarowym   z HDS</t>
  </si>
  <si>
    <t>wartość zamówień,                  o których mowa w art. 67 ust. 1 pkt 6 ustawy Pzp</t>
  </si>
  <si>
    <t>przewidywany termin wszczęcia postępowania (ujęcie miesięczna lub kwartalne)</t>
  </si>
  <si>
    <t>przewidywany termin realizacji</t>
  </si>
  <si>
    <t>RDW Starogdard Gd</t>
  </si>
  <si>
    <t>łączna wartość zamówień,                  o których mowa w art. 67 ust. 1 pkt 6 ustawy Pzp</t>
  </si>
  <si>
    <t>łączna orientacyjna wartość zamówienia (brutto)</t>
  </si>
  <si>
    <t>próg/tryb postępowania</t>
  </si>
  <si>
    <t>Wydział Przygotowania Inwestycji</t>
  </si>
  <si>
    <t>Wydział Utrzymania Dróg i Mostów</t>
  </si>
  <si>
    <t>Dział Zamowień Publicznych/Strategicznych</t>
  </si>
  <si>
    <t>Wydział Gospodarki Nieruchomościami</t>
  </si>
  <si>
    <t>Dział Kadr</t>
  </si>
  <si>
    <t>szacunkowa wartość zamówienia (netto)</t>
  </si>
  <si>
    <t xml:space="preserve">orientacyjna wartość zamówienia (brutto) </t>
  </si>
  <si>
    <t>przewidywany termin wszczęcia postępowania (ujęcie miesięczne lub kwartalne)</t>
  </si>
  <si>
    <t xml:space="preserve">przewidywany termin realizacji </t>
  </si>
  <si>
    <t>szacunkowa wartość zamówienia podstawowego (netto)</t>
  </si>
  <si>
    <t>orientacyjna wartość zamówienia (brutto)</t>
  </si>
  <si>
    <t>RDW Starogard Gd</t>
  </si>
  <si>
    <t>łączna szacunkowa wartość zamówienia podstawowego (netto)</t>
  </si>
  <si>
    <t>łączna szacunkowa wartość zamówienia (netto)</t>
  </si>
  <si>
    <t>komórka organizacyjna, która będzie przygotowała materiały przetargowe</t>
  </si>
  <si>
    <t>komórka organizacyjna odpowiedzialna za sprawdzenie materiałów przetargowych</t>
  </si>
  <si>
    <t>VII-IX-2017</t>
  </si>
  <si>
    <t>VIII-IX-2017</t>
  </si>
  <si>
    <t>V-VI-2017</t>
  </si>
  <si>
    <t>II-III-2017</t>
  </si>
  <si>
    <t>JW.</t>
  </si>
  <si>
    <t>KW.I-IV-2017</t>
  </si>
  <si>
    <t>KW.II-III-2017</t>
  </si>
  <si>
    <t>KW.II</t>
  </si>
  <si>
    <t>KW.I</t>
  </si>
  <si>
    <t>KW.II-III</t>
  </si>
  <si>
    <t>KW.II-IV-2017</t>
  </si>
  <si>
    <t>KW.IV 2017</t>
  </si>
  <si>
    <t>KW.IV</t>
  </si>
  <si>
    <t>KW.I-IV -2017</t>
  </si>
  <si>
    <t>I-2017</t>
  </si>
  <si>
    <t>I-XII-2017</t>
  </si>
  <si>
    <t>KW.I-2017</t>
  </si>
  <si>
    <t>M-C IV-2017</t>
  </si>
  <si>
    <t>KW. IV</t>
  </si>
  <si>
    <t>KW.II-2017</t>
  </si>
  <si>
    <t>KW.IV-2017</t>
  </si>
  <si>
    <t>M-C X-2017</t>
  </si>
  <si>
    <t>M-C IX-2017</t>
  </si>
  <si>
    <t>X 2017-IV 2018</t>
  </si>
  <si>
    <t>50531200-8</t>
  </si>
  <si>
    <t>wykonanie przeglądu instalacji gazowej i pieca gazowego          ( usługi w zakresie napraw i obsługi instalacji gazowej)</t>
  </si>
  <si>
    <t>KW.III</t>
  </si>
  <si>
    <t>montaż wiązań elastycznych i statycznych na drzewach               (usługi pielęgnacji)</t>
  </si>
  <si>
    <t>KW. I,KW-IV</t>
  </si>
  <si>
    <t>II-XII-2017</t>
  </si>
  <si>
    <t>KW.II-IV</t>
  </si>
  <si>
    <t>M-C XI-2017</t>
  </si>
  <si>
    <t>XII -2017</t>
  </si>
  <si>
    <t>KW.I-IV</t>
  </si>
  <si>
    <t>KW. II-III</t>
  </si>
  <si>
    <t>KW. I-IV</t>
  </si>
  <si>
    <t>KW.III-IV</t>
  </si>
  <si>
    <t>M-C IV-IX</t>
  </si>
  <si>
    <t>KW. II-IV</t>
  </si>
  <si>
    <t>kwiecień-maj</t>
  </si>
  <si>
    <t xml:space="preserve">      luty-grudzień</t>
  </si>
  <si>
    <t>wrzesień-październik</t>
  </si>
  <si>
    <t>sierpień-wrzesień</t>
  </si>
  <si>
    <t>marzec-grudzień</t>
  </si>
  <si>
    <t>luty-kwiecień</t>
  </si>
  <si>
    <t>styczeń-grudzień</t>
  </si>
  <si>
    <t>IV kwartał</t>
  </si>
  <si>
    <t>2018 rok</t>
  </si>
  <si>
    <t>styczeń</t>
  </si>
  <si>
    <t>styczeń-luty</t>
  </si>
  <si>
    <t>grudzień</t>
  </si>
  <si>
    <t>marzec -grudzień</t>
  </si>
  <si>
    <t>maj</t>
  </si>
  <si>
    <t>maj-wrzesień</t>
  </si>
  <si>
    <t>luty</t>
  </si>
  <si>
    <t>listopad-grudzień</t>
  </si>
  <si>
    <t>kwiecień,grudzień</t>
  </si>
  <si>
    <t>kwiecień, grudzień</t>
  </si>
  <si>
    <t>kwiecień</t>
  </si>
  <si>
    <t>kwiecień-listopad</t>
  </si>
  <si>
    <t>styczeń-kwiecień</t>
  </si>
  <si>
    <t>styczeń-kwiecień
listopad-grudzień</t>
  </si>
  <si>
    <t>marzec-kwiecień</t>
  </si>
  <si>
    <t>kwiecień-grudzień</t>
  </si>
  <si>
    <t>kwiecień-październik</t>
  </si>
  <si>
    <t>kwiecień-wrzesień</t>
  </si>
  <si>
    <t>luty-grudzień</t>
  </si>
  <si>
    <t>marzec-listopad</t>
  </si>
  <si>
    <t>kwiecień, październik</t>
  </si>
  <si>
    <t>kwiecień, 
październik</t>
  </si>
  <si>
    <t xml:space="preserve">kwiecień </t>
  </si>
  <si>
    <t>maj-czerwiec</t>
  </si>
  <si>
    <t>lipiec</t>
  </si>
  <si>
    <t>lipiec-wrzesień</t>
  </si>
  <si>
    <t>luty-listopad</t>
  </si>
  <si>
    <t>październik</t>
  </si>
  <si>
    <t>czerwiec, wrzesień</t>
  </si>
  <si>
    <t>II kwartał</t>
  </si>
  <si>
    <t>II-III kwartał</t>
  </si>
  <si>
    <t>marzec</t>
  </si>
  <si>
    <t>październik-grudzień</t>
  </si>
  <si>
    <t>sierpień</t>
  </si>
  <si>
    <t>luty, marzec;
wrzesień</t>
  </si>
  <si>
    <t>wg deklaracji</t>
  </si>
  <si>
    <t>wrzesień</t>
  </si>
  <si>
    <t>I kwartał</t>
  </si>
  <si>
    <t>kwiecień-grudzień 2017</t>
  </si>
  <si>
    <t xml:space="preserve">kwiecień-grudzień </t>
  </si>
  <si>
    <t xml:space="preserve">I kwartał </t>
  </si>
  <si>
    <t>kwiecień -maj</t>
  </si>
  <si>
    <t>marzec-wrzesień</t>
  </si>
  <si>
    <t>styczeń-grudzień 2018</t>
  </si>
  <si>
    <t>maj-grudzień</t>
  </si>
  <si>
    <t>czerwiec-listopad</t>
  </si>
  <si>
    <t>III kwartał</t>
  </si>
  <si>
    <t>maj-październik</t>
  </si>
  <si>
    <t>maj-sierpień</t>
  </si>
  <si>
    <t>grudzień 2017r.
styczeń-luty 2018r.</t>
  </si>
  <si>
    <t>kwiecień
-październik</t>
  </si>
  <si>
    <t>październik
-grudzień</t>
  </si>
  <si>
    <t xml:space="preserve">styczeń-grudzień </t>
  </si>
  <si>
    <t>czerwiec</t>
  </si>
  <si>
    <t>czerwiec-sierpień</t>
  </si>
  <si>
    <t>styczeń-grudzień 2018r.</t>
  </si>
  <si>
    <t>kwiecień -grudzień 2017r.</t>
  </si>
  <si>
    <t>styczeń -grudzień 2017r.</t>
  </si>
  <si>
    <t>marzec-grudzień 2017r.</t>
  </si>
  <si>
    <t>czerwiec-
wrzesień 2017r.</t>
  </si>
  <si>
    <t>kwiecień 
-grudzień 2017r.</t>
  </si>
  <si>
    <t>marzec -grudzień 2017r.</t>
  </si>
  <si>
    <t>kwiecień-
listopad 2017r.</t>
  </si>
  <si>
    <t>marzec
-listopad 2017r.</t>
  </si>
  <si>
    <t>styczeń
-listopad 2017r.</t>
  </si>
  <si>
    <t>październik 2017r.</t>
  </si>
  <si>
    <t>maj-czerwiec 2017r.</t>
  </si>
  <si>
    <t>lipiec-
wrzesień 2017r.</t>
  </si>
  <si>
    <t>styczeń-
grudzień 2017r.</t>
  </si>
  <si>
    <t>marzec 2017r.</t>
  </si>
  <si>
    <t>listopad 2017r.</t>
  </si>
  <si>
    <t>styczeń 2017r.</t>
  </si>
  <si>
    <t>październik
-listopad 2017r.</t>
  </si>
  <si>
    <t>lipiec 2017r.</t>
  </si>
  <si>
    <t>kwiecień-listopad 2017r.</t>
  </si>
  <si>
    <t>styczeń-
grudzień 2018r.</t>
  </si>
  <si>
    <t>cały rok</t>
  </si>
  <si>
    <t>2017 rok</t>
  </si>
  <si>
    <t xml:space="preserve">luty </t>
  </si>
  <si>
    <t>listopad</t>
  </si>
  <si>
    <t>czerwiec 2017r.</t>
  </si>
  <si>
    <t>maj-
czerwiec 2017r.</t>
  </si>
  <si>
    <t>czerwiec-lipiec 2017r.</t>
  </si>
  <si>
    <t>czerwiec-sierpień 2017r.</t>
  </si>
  <si>
    <t>kwiecień-czerwiec 2017r.</t>
  </si>
  <si>
    <t>V-VI</t>
  </si>
  <si>
    <t>III-IX</t>
  </si>
  <si>
    <t>III-V</t>
  </si>
  <si>
    <t>IV-VI</t>
  </si>
  <si>
    <t>I-XII 2018</t>
  </si>
  <si>
    <t>I-XII</t>
  </si>
  <si>
    <t>I-III i XI-XII</t>
  </si>
  <si>
    <t>VI-VIII</t>
  </si>
  <si>
    <t>II-XII</t>
  </si>
  <si>
    <t>IV-V</t>
  </si>
  <si>
    <t>XII</t>
  </si>
  <si>
    <t>IV</t>
  </si>
  <si>
    <t>III-VI</t>
  </si>
  <si>
    <t>III-IV</t>
  </si>
  <si>
    <t>III-XII</t>
  </si>
  <si>
    <t>XI-XII</t>
  </si>
  <si>
    <t>II-IV</t>
  </si>
  <si>
    <t>IV-X</t>
  </si>
  <si>
    <t>III-X</t>
  </si>
  <si>
    <t xml:space="preserve">                     XI-XII</t>
  </si>
  <si>
    <t xml:space="preserve">                    II-X</t>
  </si>
  <si>
    <t>V-IX</t>
  </si>
  <si>
    <t>V-XII</t>
  </si>
  <si>
    <t xml:space="preserve">I-XII </t>
  </si>
  <si>
    <t>II</t>
  </si>
  <si>
    <t>VII</t>
  </si>
  <si>
    <t>VIII</t>
  </si>
  <si>
    <t>IX</t>
  </si>
  <si>
    <t>IX-X</t>
  </si>
  <si>
    <t>X</t>
  </si>
  <si>
    <t xml:space="preserve">                     wrzesień</t>
  </si>
  <si>
    <t>V</t>
  </si>
  <si>
    <t>czerwiec-wrzesień</t>
  </si>
  <si>
    <t>maj-wrzesien</t>
  </si>
  <si>
    <t>marzec
-październik</t>
  </si>
  <si>
    <t>marzec-październik</t>
  </si>
  <si>
    <t>marzec-
październik</t>
  </si>
  <si>
    <t>kwiecień-czerwiec</t>
  </si>
  <si>
    <t>luty-wrzesień</t>
  </si>
  <si>
    <t>luty-październik</t>
  </si>
  <si>
    <t>październik 2017
-kwiecień 2018</t>
  </si>
  <si>
    <t>październik 2017-wrzesień 2018</t>
  </si>
  <si>
    <t>październik-
grudzień</t>
  </si>
  <si>
    <t>wrzesień-listopad</t>
  </si>
  <si>
    <t>styczeń-
grudzień 2018</t>
  </si>
  <si>
    <t>marzec-sierpień</t>
  </si>
  <si>
    <t>październik-listopad</t>
  </si>
  <si>
    <t>II-IV  kwartał</t>
  </si>
  <si>
    <t>na bieżąco 
wg potrzeb</t>
  </si>
  <si>
    <t>6050</t>
  </si>
  <si>
    <t>715200000-9</t>
  </si>
  <si>
    <t>II-IV kwartał</t>
  </si>
  <si>
    <t>I kwartal</t>
  </si>
  <si>
    <t>wg potrzeb</t>
  </si>
  <si>
    <t>co 3 miesiące</t>
  </si>
  <si>
    <t>co pół roku</t>
  </si>
  <si>
    <t>4360</t>
  </si>
  <si>
    <t>64212000-5</t>
  </si>
  <si>
    <t>telefonia komórkowa</t>
  </si>
  <si>
    <t>XII.2017-XI.2019</t>
  </si>
  <si>
    <t>styczeń-grudzień 2017</t>
  </si>
  <si>
    <t>70000000-1</t>
  </si>
  <si>
    <t>sporządzanie wycen nieruchomości</t>
  </si>
  <si>
    <t>IV kwartał 2017</t>
  </si>
  <si>
    <t>do końca roku</t>
  </si>
  <si>
    <t>71241000-9</t>
  </si>
  <si>
    <t>opracowanie bazy danych o wypadkach drogowych i sporządzanie na jej podstawie raportu BRD</t>
  </si>
  <si>
    <t>4300/29</t>
  </si>
  <si>
    <t>71322000-1</t>
  </si>
  <si>
    <t>sporzadzanie projektów zmiany organizacji ruchu na drogach wojewódzkich</t>
  </si>
  <si>
    <t>71322300-4</t>
  </si>
  <si>
    <t>4270/07</t>
  </si>
  <si>
    <t>projekt remontu mostu przez rz.Wierzycę w ciagu drogi woj.nr 214 w km 94+538        w m. Stawiska (wymiana izolacji)</t>
  </si>
  <si>
    <t>projekt remontu mostu przez rz.Liwę w ciągu drogi woj.nr 213 w m. Zdrada</t>
  </si>
  <si>
    <t>projekt remontu mostu przez rz.Liwę w ciągu drogi woj.nr 525 w m. Jarzębina</t>
  </si>
  <si>
    <t>projekt remontu mostu na  rzece Brda w ciągu DW 236 w km. 13+185 w m. Drzewicz</t>
  </si>
  <si>
    <t>63712400-7</t>
  </si>
  <si>
    <t>opracowanie drobnych 
projektów drogowych</t>
  </si>
  <si>
    <t>obsługa stref płatnego
 parkowania</t>
  </si>
  <si>
    <t>do końca 2017r.</t>
  </si>
  <si>
    <t xml:space="preserve">nie stosuje się ustawy Pzp                             (poniżej 30 000 euro)                  </t>
  </si>
  <si>
    <t>sierpień-
wrzesień</t>
  </si>
  <si>
    <t>05-07/2017</t>
  </si>
  <si>
    <t>04/2017</t>
  </si>
  <si>
    <t>01-12/2017</t>
  </si>
  <si>
    <t>02-11/2017</t>
  </si>
  <si>
    <t>01/2017</t>
  </si>
  <si>
    <t>02/2017</t>
  </si>
  <si>
    <t>04-11/2017</t>
  </si>
  <si>
    <t>11/2017</t>
  </si>
  <si>
    <t>01-12/2018</t>
  </si>
  <si>
    <t>03/2017</t>
  </si>
  <si>
    <t>05/2017</t>
  </si>
  <si>
    <t>05-09/2017</t>
  </si>
  <si>
    <t xml:space="preserve">                      05/2017</t>
  </si>
  <si>
    <t>12/2017</t>
  </si>
  <si>
    <t>03-11/2017</t>
  </si>
  <si>
    <t>06/2017</t>
  </si>
  <si>
    <t>10/2017</t>
  </si>
  <si>
    <t>04-12/2017</t>
  </si>
  <si>
    <t>02-12/2017</t>
  </si>
  <si>
    <t>05-10/2017</t>
  </si>
  <si>
    <t>05-11/2017</t>
  </si>
  <si>
    <t xml:space="preserve">                     03/2017</t>
  </si>
  <si>
    <t xml:space="preserve">            03/2017</t>
  </si>
  <si>
    <t xml:space="preserve">                    06/2017</t>
  </si>
  <si>
    <t xml:space="preserve">             06/2017</t>
  </si>
  <si>
    <t xml:space="preserve">                      03/2017</t>
  </si>
  <si>
    <t xml:space="preserve">                     02/2017</t>
  </si>
  <si>
    <t>04-09/2017</t>
  </si>
  <si>
    <t>03-12/2017</t>
  </si>
  <si>
    <t>09/2017</t>
  </si>
  <si>
    <t>01/2017, 09/2017</t>
  </si>
  <si>
    <t>2017 i 2018</t>
  </si>
  <si>
    <t>06-09/2017</t>
  </si>
  <si>
    <t>M-C xi-2017</t>
  </si>
  <si>
    <t>VI-VIII-2017</t>
  </si>
  <si>
    <t xml:space="preserve">części do sprzętu zimowego (rozruszniki, kable)
</t>
  </si>
  <si>
    <t>III/XI</t>
  </si>
  <si>
    <t>listopad/grudzień</t>
  </si>
  <si>
    <t>dokumentacja projektowa przebudowy drogi wojewódzkiej nr.524 od m. Brachlewo do m. Licze-etap I</t>
  </si>
  <si>
    <t xml:space="preserve"> dokumentacji  projektowa przebudowa drogi wojewódzkiej nr 214 w Starej Kiszewie</t>
  </si>
  <si>
    <t>wykonanie dokumentacji podzialu nieruchomości dla zadania: "Rozbudowa drogi wojewódzkiej nr 515 od granicy m. Malbork do granicy województwa"</t>
  </si>
  <si>
    <t>styczeń 2017</t>
  </si>
  <si>
    <t>luty 2017</t>
  </si>
  <si>
    <t>6057/6059</t>
  </si>
  <si>
    <t>Rozbudowa drogi wojewódzkiej nr 203 na odcinku Ustka-granica województwa</t>
  </si>
  <si>
    <t>2017-2018</t>
  </si>
  <si>
    <t>II kwartal</t>
  </si>
  <si>
    <t>Rozbudowa drogi wojewódzkiej nr 211 na 
odcinkach Nowa Dąbrowa -Puzdrowo i Mojusz-Kartuzy</t>
  </si>
  <si>
    <t>Nadzór autorski nad realizacją zadania:Rozbudowa drogi wojewódzkiej nr 211 na 
odcinkach Nowa Dąbrowa -Puzdrowo i Mojusz-Kartuzy</t>
  </si>
  <si>
    <t>71248000-8</t>
  </si>
  <si>
    <t xml:space="preserve">      luty-grudzień
/2018</t>
  </si>
  <si>
    <t>I kwartał
IV kwartał</t>
  </si>
  <si>
    <t>marzec-grudzień 2017r.
marzec-grudzień 2018rok</t>
  </si>
  <si>
    <t>usługi samochodem osobowo-dostawczym (osobowo-ciężarowy (ład. do 3t))</t>
  </si>
  <si>
    <t>Nadzór autorski nad realizacją zadania:Rozbudowa drogi wojewódzkiej nr 203 na 
odcinku Ustka-granica województwa</t>
  </si>
  <si>
    <t xml:space="preserve">Nadzór autorski nad realizacją zadania:Rozbudowa drogi nr 515 na 
odcinku od granicy m. Malbork do granicy województwa </t>
  </si>
  <si>
    <t>Nadzór inwestorski nad realizacją zadania:Rozbudowa drogi wojewódzkiej nr 203 na  na odcinku Ustka-granica województwa</t>
  </si>
  <si>
    <t>Nadzór inwestorski nad realizacją zadania:Rozbudowa 
zadania:Rozbudowa drogi wojewódzkiej nr 211 na 
odcinkach Nowa Dąbrowa -Puzdrowo i Mojusz-Kartuzy</t>
  </si>
  <si>
    <t xml:space="preserve">Nadzór inwestorski nad realizacją zadania:Rozbudowa drogi nr 515 na 
odcinku od granicy m. Malbork do granicy województwa </t>
  </si>
  <si>
    <r>
      <t xml:space="preserve">47 313,93 zł
</t>
    </r>
    <r>
      <rPr>
        <sz val="10"/>
        <rFont val="Arial CE"/>
        <family val="0"/>
      </rPr>
      <t>11 032,95</t>
    </r>
  </si>
  <si>
    <t>materialy biurowe*,  pozycje: 28, 29, 30, 35, 36, 38, 39, 40, 41, 42, 43, 48</t>
  </si>
  <si>
    <t>materiały BHP **, pozycje:            18, 19, 20, 21, 22, 79</t>
  </si>
  <si>
    <t>środki czystości ***, pozycje:        84, 85, 87, 89, 90</t>
  </si>
  <si>
    <r>
      <rPr>
        <b/>
        <sz val="10"/>
        <rFont val="Arial CE"/>
        <family val="0"/>
      </rPr>
      <t>środki czystości</t>
    </r>
    <r>
      <rPr>
        <sz val="10"/>
        <rFont val="Arial CE"/>
        <family val="2"/>
      </rPr>
      <t xml:space="preserve">; nie stosuje się ustawy PZP (poniżej 30 000 euro); ***    </t>
    </r>
  </si>
  <si>
    <r>
      <rPr>
        <b/>
        <sz val="10"/>
        <rFont val="Arial CE"/>
        <family val="0"/>
      </rPr>
      <t xml:space="preserve">materiały BHP; </t>
    </r>
    <r>
      <rPr>
        <sz val="10"/>
        <rFont val="Arial CE"/>
        <family val="2"/>
      </rPr>
      <t xml:space="preserve">nie stosuje się ustawy PZP (poniżej 30 000 euro); **                </t>
    </r>
  </si>
  <si>
    <r>
      <rPr>
        <b/>
        <sz val="10"/>
        <rFont val="Arial CE"/>
        <family val="0"/>
      </rPr>
      <t>materiały biurowe;</t>
    </r>
    <r>
      <rPr>
        <sz val="10"/>
        <rFont val="Arial CE"/>
        <family val="2"/>
      </rPr>
      <t xml:space="preserve"> nie stosuje się ustawy PZP (poniżej 30 000 euro); *                            </t>
    </r>
  </si>
  <si>
    <r>
      <rPr>
        <b/>
        <sz val="10"/>
        <rFont val="Arial CE"/>
        <family val="0"/>
      </rPr>
      <t xml:space="preserve">materiały biurowe; </t>
    </r>
    <r>
      <rPr>
        <sz val="10"/>
        <rFont val="Arial CE"/>
        <family val="2"/>
      </rPr>
      <t xml:space="preserve">nie stosuje się ustawy PZP (poniżej 30 000 euro); *                                                
</t>
    </r>
  </si>
  <si>
    <r>
      <rPr>
        <b/>
        <sz val="10"/>
        <rFont val="Arial CE"/>
        <family val="0"/>
      </rPr>
      <t>materiały biurowe;</t>
    </r>
    <r>
      <rPr>
        <sz val="10"/>
        <rFont val="Arial CE"/>
        <family val="2"/>
      </rPr>
      <t xml:space="preserve"> nie stosuje się ustawy PZP (poniżej 30 000 euro); *                                                
</t>
    </r>
  </si>
  <si>
    <r>
      <rPr>
        <b/>
        <sz val="10"/>
        <rFont val="Arial CE"/>
        <family val="0"/>
      </rPr>
      <t>materiały biurowe</t>
    </r>
    <r>
      <rPr>
        <sz val="10"/>
        <rFont val="Arial CE"/>
        <family val="2"/>
      </rPr>
      <t xml:space="preserve">; nie stosuje się ustawy PZP (poniżej 30 000 euro); *                                                
</t>
    </r>
  </si>
  <si>
    <r>
      <rPr>
        <b/>
        <sz val="10"/>
        <rFont val="Arial CE"/>
        <family val="0"/>
      </rPr>
      <t>materiały BHP;</t>
    </r>
    <r>
      <rPr>
        <sz val="10"/>
        <rFont val="Arial CE"/>
        <family val="2"/>
      </rPr>
      <t xml:space="preserve"> nie stosuje się ustawy PZP (poniżej 30 000 euro); **                                     
</t>
    </r>
  </si>
  <si>
    <r>
      <t xml:space="preserve"> </t>
    </r>
    <r>
      <rPr>
        <b/>
        <sz val="10"/>
        <rFont val="Arial CE"/>
        <family val="0"/>
      </rPr>
      <t xml:space="preserve">środki czystości; </t>
    </r>
    <r>
      <rPr>
        <sz val="10"/>
        <rFont val="Arial CE"/>
        <family val="2"/>
      </rPr>
      <t>nie stosuje się ustawy PZP (poniżej 30 000 euro); ***</t>
    </r>
  </si>
  <si>
    <r>
      <t xml:space="preserve"> </t>
    </r>
    <r>
      <rPr>
        <b/>
        <sz val="10"/>
        <rFont val="Arial CE"/>
        <family val="0"/>
      </rPr>
      <t>środki czystości</t>
    </r>
    <r>
      <rPr>
        <sz val="10"/>
        <rFont val="Arial CE"/>
        <family val="2"/>
      </rPr>
      <t xml:space="preserve">; nie stosuje się ustawy PZP (poniżej 30 000 euro); ***                </t>
    </r>
  </si>
  <si>
    <t xml:space="preserve">nie stosuje się ustawy Pzp        (poniżej 30 000 euro)    </t>
  </si>
  <si>
    <r>
      <t xml:space="preserve">30 061,00 zł
</t>
    </r>
    <r>
      <rPr>
        <sz val="10"/>
        <rFont val="Arial CE"/>
        <family val="0"/>
      </rPr>
      <t>7 200,41</t>
    </r>
  </si>
  <si>
    <r>
      <t xml:space="preserve">47 313,93 zł
</t>
    </r>
    <r>
      <rPr>
        <sz val="10"/>
        <rFont val="Arial CE"/>
        <family val="0"/>
      </rPr>
      <t>11 032,95</t>
    </r>
  </si>
  <si>
    <r>
      <t xml:space="preserve"> 9 367,50 zł
</t>
    </r>
    <r>
      <rPr>
        <sz val="10"/>
        <rFont val="Arial CE"/>
        <family val="0"/>
      </rPr>
      <t>2 243,77</t>
    </r>
  </si>
  <si>
    <r>
      <t xml:space="preserve">       47 313,93 zł
          </t>
    </r>
    <r>
      <rPr>
        <sz val="10"/>
        <rFont val="Arial CE"/>
        <family val="0"/>
      </rPr>
      <t>11 032,95</t>
    </r>
  </si>
  <si>
    <r>
      <t xml:space="preserve">        47 313,93 zł
          </t>
    </r>
    <r>
      <rPr>
        <sz val="10"/>
        <rFont val="Arial CE"/>
        <family val="0"/>
      </rPr>
      <t>11 032,95</t>
    </r>
  </si>
  <si>
    <r>
      <rPr>
        <b/>
        <sz val="10"/>
        <rFont val="Arial CE"/>
        <family val="0"/>
      </rPr>
      <t xml:space="preserve">        9 367,50 zł</t>
    </r>
    <r>
      <rPr>
        <sz val="10"/>
        <rFont val="Arial CE"/>
        <family val="0"/>
      </rPr>
      <t xml:space="preserve">
        </t>
    </r>
    <r>
      <rPr>
        <sz val="10"/>
        <rFont val="Arial CE"/>
        <family val="0"/>
      </rPr>
      <t>2 243,77</t>
    </r>
  </si>
  <si>
    <r>
      <t xml:space="preserve">        9 367,50 zł
          </t>
    </r>
    <r>
      <rPr>
        <sz val="10"/>
        <rFont val="Arial CE"/>
        <family val="0"/>
      </rPr>
      <t>2 243,77</t>
    </r>
  </si>
  <si>
    <t>Wydział Utrzymania Dróg    i Mostów</t>
  </si>
  <si>
    <t xml:space="preserve">90600000-3
</t>
  </si>
  <si>
    <t>RDW Starogard Gdański</t>
  </si>
  <si>
    <t>Wydział Utrzymania Dróg   i Mostów</t>
  </si>
  <si>
    <r>
      <t xml:space="preserve">naprawa, konserwacja piaskarek,solarek i pługów oraz naprawa </t>
    </r>
    <r>
      <rPr>
        <sz val="10"/>
        <rFont val="Arial CE"/>
        <family val="0"/>
      </rPr>
      <t>po sezonie zimowym</t>
    </r>
  </si>
  <si>
    <t>Wydział Zaplecza Technicznego              i Administracji</t>
  </si>
  <si>
    <t>Wydział Przygotowania  Inwestycji</t>
  </si>
  <si>
    <t>Wydział Zaplecza Technicznego                       i Administracji</t>
  </si>
  <si>
    <r>
      <t>udrażnianie odpływów wpustów ulicznych</t>
    </r>
    <r>
      <rPr>
        <sz val="10"/>
        <rFont val="Arial CE"/>
        <family val="0"/>
      </rPr>
      <t>(WUKO)</t>
    </r>
  </si>
  <si>
    <r>
      <t>naprawa remontera,</t>
    </r>
    <r>
      <rPr>
        <sz val="10"/>
        <rFont val="Arial CE"/>
        <family val="0"/>
      </rPr>
      <t xml:space="preserve"> naprawa skrapiarki</t>
    </r>
  </si>
  <si>
    <r>
      <rPr>
        <b/>
        <sz val="10"/>
        <color indexed="30"/>
        <rFont val="Arial CE"/>
        <family val="0"/>
      </rPr>
      <t>133 477,76 zł</t>
    </r>
    <r>
      <rPr>
        <sz val="10"/>
        <color indexed="30"/>
        <rFont val="Arial CE"/>
        <family val="0"/>
      </rPr>
      <t xml:space="preserve">
31 971,49</t>
    </r>
  </si>
  <si>
    <r>
      <rPr>
        <b/>
        <sz val="10"/>
        <rFont val="Arial CE"/>
        <family val="0"/>
      </rPr>
      <t>16 528,00 zł</t>
    </r>
    <r>
      <rPr>
        <sz val="10"/>
        <rFont val="Arial CE"/>
        <family val="0"/>
      </rPr>
      <t xml:space="preserve">
3 958,90</t>
    </r>
  </si>
  <si>
    <r>
      <rPr>
        <b/>
        <sz val="10"/>
        <rFont val="Arial CE"/>
        <family val="0"/>
      </rPr>
      <t>72 816,00 z</t>
    </r>
    <r>
      <rPr>
        <sz val="10"/>
        <rFont val="Arial CE"/>
        <family val="0"/>
      </rPr>
      <t xml:space="preserve">ł
</t>
    </r>
    <r>
      <rPr>
        <sz val="10"/>
        <rFont val="Arial CE"/>
        <family val="0"/>
      </rPr>
      <t>17 441,38 euro</t>
    </r>
  </si>
  <si>
    <t xml:space="preserve">             27                                         inne usługi</t>
  </si>
  <si>
    <t>wynajem maszyn i urządzeń wraz z obsługą operatorską do prowadzenia robót z zakresu budownictwa</t>
  </si>
  <si>
    <t xml:space="preserve">uzupełnianie i wymiana oznakowania pionowego  </t>
  </si>
  <si>
    <r>
      <t xml:space="preserve">447 322,78 zł
</t>
    </r>
    <r>
      <rPr>
        <sz val="10"/>
        <color indexed="30"/>
        <rFont val="Arial CE"/>
        <family val="0"/>
      </rPr>
      <t>107 145,75</t>
    </r>
  </si>
  <si>
    <t>Nadzór inwestorski nad 
realizacją zadania:Przebudowa 
skrzyżowania DW nr 214 z DP     i DG wraz z przebudową mostu narzece Kisewa w m. Nowa Wieś Lęborska</t>
  </si>
  <si>
    <t>4750
4210/06</t>
  </si>
  <si>
    <r>
      <t xml:space="preserve">301
     </t>
    </r>
    <r>
      <rPr>
        <b/>
        <sz val="10"/>
        <rFont val="Arial"/>
        <family val="2"/>
      </rPr>
      <t>maszyny biurowe, sprzęt i materiały, z wyjątkiem komputerów, drukarek i mebli</t>
    </r>
  </si>
  <si>
    <t>oświetlenie sufitowe, części lamp i osprzętu oświetleniowego, żarówki samochochodowe i domowe, reflektory ostrzegające (w tym reflektory do fali świetl.)</t>
  </si>
  <si>
    <t xml:space="preserve"> remont obiektów mostowych
na terenie RDW Gdańsk</t>
  </si>
  <si>
    <t>remont obiektu mostowego-wiaduktu drogowego DW 222 m.Bobowo-RDW Starogard Gdański</t>
  </si>
  <si>
    <t>wymiana poręczy mostowej wraz z remontem belki poręczowej w m.Białki DW.532 km.5+508- Sztum</t>
  </si>
  <si>
    <t>wymiana istniejacej bariery mostowej na barieroporęcz -DW 210 m.Głobino-Lębork</t>
  </si>
  <si>
    <t>Przebudowa skrzyżowania
DW 214 z Dp i DG wraz z przebudowa mostu na rzece Kisewa w m. Nowa Wieś Lęborska</t>
  </si>
  <si>
    <t>remont obiektów mostowych   i przepustów na terenie działania RDW Bytów</t>
  </si>
  <si>
    <t>remont przepustu w ciagu drogi wojewódzkiej nr 214      w m. Skorzewo (km 80+434),    w zakresie odtworzenia skrzydeł z bloków kamiennych-Kartuzy</t>
  </si>
  <si>
    <t xml:space="preserve"> 2017 i 2018</t>
  </si>
  <si>
    <t>I i IV kwartał 2017</t>
  </si>
  <si>
    <t>III.2018-I.2020</t>
  </si>
  <si>
    <r>
      <t xml:space="preserve">446 504,07 zł
</t>
    </r>
    <r>
      <rPr>
        <sz val="10"/>
        <color indexed="30"/>
        <rFont val="Arial CE"/>
        <family val="0"/>
      </rPr>
      <t>106 949,64</t>
    </r>
  </si>
  <si>
    <r>
      <t>ekspertyzy,ocena stanu technicznego osprzętu zud</t>
    </r>
    <r>
      <rPr>
        <sz val="10"/>
        <color indexed="10"/>
        <rFont val="Arial CE"/>
        <family val="0"/>
      </rPr>
      <t xml:space="preserve"> </t>
    </r>
  </si>
  <si>
    <t>I-III kwartał</t>
  </si>
  <si>
    <t>II kwartał
(na podst. 6A ustawy)</t>
  </si>
  <si>
    <t>4210/03
4210/09</t>
  </si>
  <si>
    <t>4210/01
4210/17</t>
  </si>
  <si>
    <r>
      <t xml:space="preserve">204 803,00 zł
</t>
    </r>
    <r>
      <rPr>
        <sz val="10"/>
        <color indexed="30"/>
        <rFont val="Arial CE"/>
        <family val="0"/>
      </rPr>
      <t>49 055,79</t>
    </r>
  </si>
  <si>
    <t>444 
 różne produkty gotowe i elementy      z nimi związane</t>
  </si>
  <si>
    <t>448                              farby, lakiery                 i mastyksy</t>
  </si>
  <si>
    <r>
      <rPr>
        <b/>
        <sz val="10"/>
        <rFont val="Arial CE"/>
        <family val="0"/>
      </rPr>
      <t>489</t>
    </r>
    <r>
      <rPr>
        <sz val="10"/>
        <rFont val="Arial CE"/>
        <family val="0"/>
      </rPr>
      <t xml:space="preserve">                               </t>
    </r>
    <r>
      <rPr>
        <b/>
        <sz val="10"/>
        <rFont val="Arial CE"/>
        <family val="0"/>
      </rPr>
      <t>różne pakiety oprogramowania         i systemy komputerowe</t>
    </r>
  </si>
  <si>
    <t>443                        kabel, drut                    i podobne wyroby</t>
  </si>
  <si>
    <t>441                           materiały konstrukcyjne              i elementy podobne</t>
  </si>
  <si>
    <r>
      <t xml:space="preserve">410                           </t>
    </r>
    <r>
      <rPr>
        <b/>
        <sz val="10"/>
        <rFont val="Arial"/>
        <family val="2"/>
      </rPr>
      <t xml:space="preserve">  woda zlewnicza           i oczyszczona</t>
    </r>
  </si>
  <si>
    <t>323                odbiorniki telewizyjne                    i radiowe oraz aparatura nagrywająca dźwięk lub obraz lub aparatura powielająca</t>
  </si>
  <si>
    <r>
      <t xml:space="preserve">312                            </t>
    </r>
    <r>
      <rPr>
        <b/>
        <sz val="10"/>
        <rFont val="Arial"/>
        <family val="2"/>
      </rPr>
      <t xml:space="preserve"> aparatura do przesyłu                         i eksploatacji energii elektrycznej</t>
    </r>
  </si>
  <si>
    <r>
      <t xml:space="preserve">223              </t>
    </r>
    <r>
      <rPr>
        <b/>
        <sz val="10"/>
        <rFont val="Arial"/>
        <family val="2"/>
      </rPr>
      <t xml:space="preserve"> pocztówki, karty okolicznościowe        i inne druki</t>
    </r>
  </si>
  <si>
    <r>
      <t xml:space="preserve">184                              </t>
    </r>
    <r>
      <rPr>
        <b/>
        <sz val="10"/>
        <rFont val="Arial"/>
        <family val="2"/>
      </rPr>
      <t>odzież specjalna          i dodatki</t>
    </r>
  </si>
  <si>
    <r>
      <t xml:space="preserve">153                      </t>
    </r>
    <r>
      <rPr>
        <b/>
        <sz val="10"/>
        <rFont val="Arial"/>
        <family val="2"/>
      </rPr>
      <t xml:space="preserve"> owoce, warzywa         i podobne produkty</t>
    </r>
  </si>
  <si>
    <t>031                    produkty rolnictwa       i ogrodnictwa</t>
  </si>
  <si>
    <t>12 usługi architektoniczne,
 inzynieryjne                i 
zintegrowane usługi
 inżynieryjne; usługi urbanistyczne, architektury krajobrazu, związane z nimi usługi konsultacji naukowych                  i technicznych; usługi badan i analiz technicznych</t>
  </si>
  <si>
    <t>Zbiorczy plan zamówień publicznych/postępowań - usługi - 2017 r.</t>
  </si>
  <si>
    <t>Zbiorczy plan zamówień publicznych/postępowań - dostawy - 2017 r.</t>
  </si>
  <si>
    <t xml:space="preserve"> </t>
  </si>
  <si>
    <t>opracowanie analiz i raportów 
w zakresie zasadności budowy sygnalizacji świetlnych</t>
  </si>
  <si>
    <t>Rozbudowa drogi wojewódzkiej nr 515 na 
odcinku od granicy m. Malbork do granicy województwa</t>
  </si>
  <si>
    <t>korekta nr 1</t>
  </si>
  <si>
    <t>05-06/2017</t>
  </si>
  <si>
    <t>Rozbudowa drogi wojewódzkiej nr 214 w m. Łeba na odcinku od przejazdu kolejowego do ronda</t>
  </si>
  <si>
    <t>III-IV kwartał 2017</t>
  </si>
  <si>
    <t xml:space="preserve">Przebudowa skrzyżowania ulicy Sikorskiego i Kochanowskiego w Bytowie </t>
  </si>
  <si>
    <t>części zamienne do sprzętu drogowego: wózek widłowy, zagęszczarka, piła teleskopowa, kosiarka bijakowa, frezarka do pni, ciągnik, piła spalinowa, wykaszarek - z serwisu</t>
  </si>
  <si>
    <t>`</t>
  </si>
  <si>
    <t>części zamienne do sprzętu drogowego: wózek widłowy, zagęszczarka, piła teleskopowa, kosiarka bijakowa, frezarka do pni, ciągnik, piła spalinowa, koparki Białoruś, wykaszarek</t>
  </si>
  <si>
    <t>Korekta nr 1</t>
  </si>
  <si>
    <t>II-III kwartał 2017</t>
  </si>
  <si>
    <t>post. poniżej progu unijnego - (209 000 euro)
przetarg nieograniczony</t>
  </si>
  <si>
    <t>post. poniżej progu unijnego - (209 000 euro)            
przetarg nieograniczony</t>
  </si>
  <si>
    <t xml:space="preserve">post. poniżej progu unijnego -  (5 225 000 euro)             przetarg nieograniczony         </t>
  </si>
  <si>
    <t>post. poniżej progu unijnego - (5 225 000 euro)                 przetarg nieograniczony</t>
  </si>
  <si>
    <t xml:space="preserve">post. powyżej progu unijnego - (5 225 000 euro)             przetarg nieograniczony          </t>
  </si>
  <si>
    <t xml:space="preserve">post. poniżej progu unijnego -  (5 225 000 euro)                 przetarg nieograniczony </t>
  </si>
  <si>
    <t>post. poniżej progu unijnego -  (5 225 000 euro)                 przetarg nieograniczony</t>
  </si>
  <si>
    <t>dokumentacja projektowa przebudowy drogi wojewódzkiej nr.522 na odcinku Prabuty-Trumiejki, ( dł. ok. 8 km)</t>
  </si>
  <si>
    <t>96a.</t>
  </si>
  <si>
    <t>43.31.50.00-4</t>
  </si>
  <si>
    <t xml:space="preserve">433                   Maszyny i sprzęt budowlany                   </t>
  </si>
  <si>
    <t>zagęszczarka spalinowa</t>
  </si>
  <si>
    <t>marzec 2017</t>
  </si>
  <si>
    <t>6060/01</t>
  </si>
  <si>
    <t>Sporządziła:Monika Chmura
15/03/2017r.</t>
  </si>
  <si>
    <t>sporządziła: Monika Chmura
15/03/2017r.</t>
  </si>
  <si>
    <t>I-II kwartał 2017r.</t>
  </si>
  <si>
    <t xml:space="preserve">                                                                                                   Zbiorczy plan zamówień publicznych/postępowań - roboty budowlane - 2017 r.</t>
  </si>
  <si>
    <t xml:space="preserve">Zatwierdził:                                                                                                                      DYREKTOR                                                                                                 (-) Grzegorz Stachowiak
</t>
  </si>
  <si>
    <r>
      <rPr>
        <b/>
        <i/>
        <sz val="10"/>
        <rFont val="Arial CE"/>
        <family val="0"/>
      </rPr>
      <t xml:space="preserve">Zatwierdził:                                                    DYREKTOR                                                                                                        (-) Grzegorz Stachowiak
</t>
    </r>
    <r>
      <rPr>
        <i/>
        <sz val="10"/>
        <rFont val="Arial CE"/>
        <family val="0"/>
      </rPr>
      <t xml:space="preserve">
</t>
    </r>
  </si>
  <si>
    <r>
      <t xml:space="preserve">Zatwierdził:   </t>
    </r>
    <r>
      <rPr>
        <b/>
        <i/>
        <sz val="10"/>
        <rFont val="Arial CE"/>
        <family val="0"/>
      </rPr>
      <t>DYREKTOR                                                                                                       (-) Grzegorz Stachowiak</t>
    </r>
    <r>
      <rPr>
        <b/>
        <i/>
        <sz val="12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</si>
</sst>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1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sz val="10"/>
      <color indexed="17"/>
      <name val="Arial CE"/>
      <family val="2"/>
    </font>
    <font>
      <sz val="10"/>
      <color indexed="12"/>
      <name val="Arial CE"/>
      <family val="0"/>
    </font>
    <font>
      <sz val="8"/>
      <name val="Arial CE"/>
      <family val="0"/>
    </font>
    <font>
      <sz val="9"/>
      <color indexed="17"/>
      <name val="Arial CE"/>
      <family val="0"/>
    </font>
    <font>
      <b/>
      <sz val="14"/>
      <name val="Arial CE"/>
      <family val="0"/>
    </font>
    <font>
      <b/>
      <sz val="10"/>
      <color indexed="12"/>
      <name val="Arial CE"/>
      <family val="0"/>
    </font>
    <font>
      <sz val="10"/>
      <color indexed="10"/>
      <name val="Arial"/>
      <family val="2"/>
    </font>
    <font>
      <strike/>
      <sz val="10"/>
      <color indexed="10"/>
      <name val="Arial CE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AC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i/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8"/>
      <color rgb="FFFF0000"/>
      <name val="Arial"/>
      <family val="2"/>
    </font>
    <font>
      <sz val="10"/>
      <color rgb="FF0070C0"/>
      <name val="Arial CE"/>
      <family val="2"/>
    </font>
    <font>
      <b/>
      <sz val="10"/>
      <color rgb="FF0070C0"/>
      <name val="Arial CE"/>
      <family val="0"/>
    </font>
    <font>
      <sz val="10"/>
      <color rgb="FF0000FF"/>
      <name val="Arial CE"/>
      <family val="2"/>
    </font>
    <font>
      <b/>
      <sz val="10"/>
      <color rgb="FF0000FF"/>
      <name val="Arial CE"/>
      <family val="0"/>
    </font>
    <font>
      <strike/>
      <sz val="10"/>
      <color rgb="FFFF0000"/>
      <name val="Arial CE"/>
      <family val="0"/>
    </font>
    <font>
      <sz val="10"/>
      <color rgb="FF0000CC"/>
      <name val="Arial CE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ck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ck"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/>
      <right/>
      <top/>
      <bottom/>
    </border>
    <border>
      <left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thin"/>
    </border>
    <border>
      <left style="thin"/>
      <right style="thick"/>
      <top style="thick"/>
      <bottom style="thin"/>
    </border>
    <border>
      <left style="thick"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ck"/>
      <right style="thin"/>
      <top style="double"/>
      <bottom style="thin"/>
    </border>
    <border>
      <left/>
      <right style="thick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ck"/>
      <right/>
      <top style="thin"/>
      <bottom/>
    </border>
    <border>
      <left style="thick"/>
      <right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double"/>
      <top style="double"/>
      <bottom style="thin"/>
    </border>
    <border>
      <left/>
      <right style="double"/>
      <top style="thin"/>
      <bottom>
        <color indexed="63"/>
      </bottom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/>
      <bottom style="thin"/>
    </border>
    <border>
      <left style="thick"/>
      <right style="thick"/>
      <top style="double"/>
      <bottom style="thin"/>
    </border>
    <border>
      <left style="thick"/>
      <right style="thick"/>
      <top style="thin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/>
      <right style="thin"/>
      <top style="double"/>
      <bottom style="thin"/>
    </border>
    <border>
      <left/>
      <right/>
      <top/>
      <bottom style="double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/>
      <right style="double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/>
      <bottom style="thick"/>
    </border>
    <border>
      <left style="double"/>
      <right style="thin"/>
      <top style="thin"/>
      <bottom style="thick"/>
    </border>
    <border>
      <left style="thick"/>
      <right style="thick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4" fontId="8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4" fontId="4" fillId="0" borderId="1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20" fillId="0" borderId="18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/>
    </xf>
    <xf numFmtId="4" fontId="0" fillId="35" borderId="12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4" fontId="0" fillId="35" borderId="23" xfId="0" applyNumberFormat="1" applyFont="1" applyFill="1" applyBorder="1" applyAlignment="1">
      <alignment horizontal="right" vertical="center"/>
    </xf>
    <xf numFmtId="4" fontId="0" fillId="35" borderId="23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/>
    </xf>
    <xf numFmtId="0" fontId="0" fillId="35" borderId="25" xfId="0" applyFont="1" applyFill="1" applyBorder="1" applyAlignment="1">
      <alignment horizontal="right" vertical="center"/>
    </xf>
    <xf numFmtId="0" fontId="0" fillId="35" borderId="0" xfId="0" applyFont="1" applyFill="1" applyAlignment="1">
      <alignment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4" fontId="78" fillId="0" borderId="16" xfId="0" applyNumberFormat="1" applyFont="1" applyFill="1" applyBorder="1" applyAlignment="1">
      <alignment horizontal="right" vertical="center" wrapText="1"/>
    </xf>
    <xf numFmtId="0" fontId="77" fillId="0" borderId="0" xfId="0" applyFont="1" applyFill="1" applyAlignment="1">
      <alignment horizontal="left"/>
    </xf>
    <xf numFmtId="0" fontId="77" fillId="34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 wrapText="1"/>
    </xf>
    <xf numFmtId="0" fontId="0" fillId="35" borderId="10" xfId="0" applyFont="1" applyFill="1" applyBorder="1" applyAlignment="1">
      <alignment horizontal="right" vertical="center" wrapText="1"/>
    </xf>
    <xf numFmtId="4" fontId="0" fillId="35" borderId="26" xfId="0" applyNumberFormat="1" applyFont="1" applyFill="1" applyBorder="1" applyAlignment="1">
      <alignment vertical="center"/>
    </xf>
    <xf numFmtId="0" fontId="8" fillId="35" borderId="2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78" fillId="35" borderId="11" xfId="0" applyNumberFormat="1" applyFont="1" applyFill="1" applyBorder="1" applyAlignment="1">
      <alignment horizontal="right" vertical="center"/>
    </xf>
    <xf numFmtId="4" fontId="79" fillId="0" borderId="11" xfId="0" applyNumberFormat="1" applyFont="1" applyFill="1" applyBorder="1" applyAlignment="1">
      <alignment horizontal="right" vertical="center"/>
    </xf>
    <xf numFmtId="9" fontId="0" fillId="35" borderId="27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vertical="center"/>
    </xf>
    <xf numFmtId="0" fontId="0" fillId="35" borderId="17" xfId="0" applyFont="1" applyFill="1" applyBorder="1" applyAlignment="1">
      <alignment horizontal="right" vertical="center"/>
    </xf>
    <xf numFmtId="4" fontId="78" fillId="35" borderId="24" xfId="0" applyNumberFormat="1" applyFont="1" applyFill="1" applyBorder="1" applyAlignment="1">
      <alignment horizontal="right" vertical="center"/>
    </xf>
    <xf numFmtId="4" fontId="0" fillId="35" borderId="24" xfId="0" applyNumberFormat="1" applyFont="1" applyFill="1" applyBorder="1" applyAlignment="1">
      <alignment horizontal="right" vertical="center"/>
    </xf>
    <xf numFmtId="9" fontId="0" fillId="35" borderId="27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horizontal="right" vertical="center"/>
    </xf>
    <xf numFmtId="0" fontId="0" fillId="35" borderId="0" xfId="0" applyFont="1" applyFill="1" applyAlignment="1">
      <alignment/>
    </xf>
    <xf numFmtId="4" fontId="0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4" fontId="0" fillId="35" borderId="28" xfId="0" applyNumberFormat="1" applyFont="1" applyFill="1" applyBorder="1" applyAlignment="1">
      <alignment horizontal="right" vertical="center"/>
    </xf>
    <xf numFmtId="0" fontId="0" fillId="35" borderId="29" xfId="0" applyFont="1" applyFill="1" applyBorder="1" applyAlignment="1">
      <alignment horizontal="right" vertical="center"/>
    </xf>
    <xf numFmtId="2" fontId="0" fillId="35" borderId="28" xfId="0" applyNumberFormat="1" applyFont="1" applyFill="1" applyBorder="1" applyAlignment="1">
      <alignment horizontal="right"/>
    </xf>
    <xf numFmtId="4" fontId="0" fillId="35" borderId="28" xfId="0" applyNumberFormat="1" applyFont="1" applyFill="1" applyBorder="1" applyAlignment="1">
      <alignment vertical="center"/>
    </xf>
    <xf numFmtId="4" fontId="0" fillId="35" borderId="30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right" vertical="center"/>
    </xf>
    <xf numFmtId="0" fontId="0" fillId="35" borderId="3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35" borderId="24" xfId="0" applyFont="1" applyFill="1" applyBorder="1" applyAlignment="1">
      <alignment horizontal="right" vertical="center"/>
    </xf>
    <xf numFmtId="4" fontId="0" fillId="35" borderId="14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4" fontId="0" fillId="0" borderId="31" xfId="0" applyNumberFormat="1" applyFont="1" applyFill="1" applyBorder="1" applyAlignment="1">
      <alignment horizontal="right" vertical="center" wrapText="1"/>
    </xf>
    <xf numFmtId="9" fontId="0" fillId="0" borderId="12" xfId="0" applyNumberFormat="1" applyFont="1" applyFill="1" applyBorder="1" applyAlignment="1">
      <alignment vertical="center"/>
    </xf>
    <xf numFmtId="4" fontId="78" fillId="0" borderId="31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right" vertical="center"/>
    </xf>
    <xf numFmtId="9" fontId="0" fillId="0" borderId="28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 wrapText="1"/>
    </xf>
    <xf numFmtId="4" fontId="20" fillId="0" borderId="23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9" fontId="20" fillId="0" borderId="1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/>
    </xf>
    <xf numFmtId="9" fontId="0" fillId="0" borderId="15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9" fontId="0" fillId="0" borderId="28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/>
    </xf>
    <xf numFmtId="0" fontId="0" fillId="35" borderId="27" xfId="0" applyFont="1" applyFill="1" applyBorder="1" applyAlignment="1">
      <alignment horizontal="right" vertical="center"/>
    </xf>
    <xf numFmtId="0" fontId="19" fillId="35" borderId="3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4" fontId="78" fillId="0" borderId="23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" fontId="0" fillId="35" borderId="18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0" fillId="35" borderId="10" xfId="0" applyNumberFormat="1" applyFont="1" applyFill="1" applyBorder="1" applyAlignment="1">
      <alignment horizontal="right" vertical="center"/>
    </xf>
    <xf numFmtId="0" fontId="80" fillId="0" borderId="17" xfId="0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right" vertical="center"/>
    </xf>
    <xf numFmtId="0" fontId="0" fillId="35" borderId="36" xfId="0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81" fillId="35" borderId="37" xfId="0" applyFont="1" applyFill="1" applyBorder="1" applyAlignment="1">
      <alignment horizontal="left" vertical="center"/>
    </xf>
    <xf numFmtId="9" fontId="78" fillId="35" borderId="27" xfId="0" applyNumberFormat="1" applyFont="1" applyFill="1" applyBorder="1" applyAlignment="1">
      <alignment vertical="center"/>
    </xf>
    <xf numFmtId="4" fontId="0" fillId="35" borderId="21" xfId="0" applyNumberFormat="1" applyFont="1" applyFill="1" applyBorder="1" applyAlignment="1">
      <alignment horizontal="right" vertical="center"/>
    </xf>
    <xf numFmtId="4" fontId="0" fillId="35" borderId="21" xfId="0" applyNumberFormat="1" applyFont="1" applyFill="1" applyBorder="1" applyAlignment="1">
      <alignment vertical="center"/>
    </xf>
    <xf numFmtId="9" fontId="0" fillId="35" borderId="21" xfId="0" applyNumberFormat="1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9" fontId="0" fillId="35" borderId="21" xfId="0" applyNumberFormat="1" applyFont="1" applyFill="1" applyBorder="1" applyAlignment="1">
      <alignment vertical="center"/>
    </xf>
    <xf numFmtId="0" fontId="0" fillId="35" borderId="38" xfId="0" applyFont="1" applyFill="1" applyBorder="1" applyAlignment="1">
      <alignment horizontal="center" vertical="center"/>
    </xf>
    <xf numFmtId="4" fontId="78" fillId="35" borderId="21" xfId="0" applyNumberFormat="1" applyFont="1" applyFill="1" applyBorder="1" applyAlignment="1">
      <alignment vertical="center"/>
    </xf>
    <xf numFmtId="9" fontId="0" fillId="35" borderId="33" xfId="0" applyNumberFormat="1" applyFont="1" applyFill="1" applyBorder="1" applyAlignment="1">
      <alignment vertical="center"/>
    </xf>
    <xf numFmtId="4" fontId="79" fillId="0" borderId="22" xfId="0" applyNumberFormat="1" applyFont="1" applyFill="1" applyBorder="1" applyAlignment="1">
      <alignment vertical="center"/>
    </xf>
    <xf numFmtId="4" fontId="78" fillId="0" borderId="23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4" fontId="79" fillId="0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indent="15"/>
    </xf>
    <xf numFmtId="4" fontId="78" fillId="35" borderId="14" xfId="0" applyNumberFormat="1" applyFont="1" applyFill="1" applyBorder="1" applyAlignment="1">
      <alignment horizontal="right" vertical="center"/>
    </xf>
    <xf numFmtId="0" fontId="77" fillId="0" borderId="0" xfId="0" applyFont="1" applyFill="1" applyAlignment="1">
      <alignment horizontal="center" vertical="center"/>
    </xf>
    <xf numFmtId="4" fontId="78" fillId="0" borderId="23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2" fontId="0" fillId="35" borderId="27" xfId="0" applyNumberFormat="1" applyFont="1" applyFill="1" applyBorder="1" applyAlignment="1">
      <alignment horizontal="right" vertical="center"/>
    </xf>
    <xf numFmtId="4" fontId="13" fillId="35" borderId="14" xfId="0" applyNumberFormat="1" applyFont="1" applyFill="1" applyBorder="1" applyAlignment="1">
      <alignment vertical="center"/>
    </xf>
    <xf numFmtId="4" fontId="13" fillId="35" borderId="27" xfId="0" applyNumberFormat="1" applyFont="1" applyFill="1" applyBorder="1" applyAlignment="1">
      <alignment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right" vertical="center"/>
    </xf>
    <xf numFmtId="0" fontId="0" fillId="35" borderId="42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horizontal="right" vertical="center"/>
    </xf>
    <xf numFmtId="0" fontId="0" fillId="35" borderId="4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right" vertical="center"/>
    </xf>
    <xf numFmtId="0" fontId="0" fillId="35" borderId="44" xfId="0" applyFont="1" applyFill="1" applyBorder="1" applyAlignment="1">
      <alignment horizontal="right" vertical="center"/>
    </xf>
    <xf numFmtId="0" fontId="0" fillId="35" borderId="45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right" vertical="center"/>
    </xf>
    <xf numFmtId="0" fontId="13" fillId="35" borderId="18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/>
    </xf>
    <xf numFmtId="4" fontId="0" fillId="35" borderId="31" xfId="0" applyNumberFormat="1" applyFont="1" applyFill="1" applyBorder="1" applyAlignment="1">
      <alignment horizontal="right" vertical="center"/>
    </xf>
    <xf numFmtId="2" fontId="0" fillId="35" borderId="28" xfId="0" applyNumberFormat="1" applyFont="1" applyFill="1" applyBorder="1" applyAlignment="1">
      <alignment horizontal="center" vertical="center"/>
    </xf>
    <xf numFmtId="4" fontId="0" fillId="35" borderId="21" xfId="0" applyNumberFormat="1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 wrapText="1"/>
    </xf>
    <xf numFmtId="4" fontId="0" fillId="35" borderId="28" xfId="0" applyNumberFormat="1" applyFont="1" applyFill="1" applyBorder="1" applyAlignment="1">
      <alignment horizontal="center" vertical="center"/>
    </xf>
    <xf numFmtId="49" fontId="0" fillId="35" borderId="29" xfId="0" applyNumberFormat="1" applyFon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4" fontId="0" fillId="35" borderId="21" xfId="0" applyNumberFormat="1" applyFont="1" applyFill="1" applyBorder="1" applyAlignment="1">
      <alignment horizontal="right" vertical="center"/>
    </xf>
    <xf numFmtId="2" fontId="0" fillId="35" borderId="21" xfId="0" applyNumberFormat="1" applyFont="1" applyFill="1" applyBorder="1" applyAlignment="1">
      <alignment horizontal="right" vertical="center"/>
    </xf>
    <xf numFmtId="2" fontId="0" fillId="35" borderId="33" xfId="0" applyNumberFormat="1" applyFont="1" applyFill="1" applyBorder="1" applyAlignment="1">
      <alignment horizontal="right" vertical="center"/>
    </xf>
    <xf numFmtId="4" fontId="0" fillId="35" borderId="33" xfId="0" applyNumberFormat="1" applyFont="1" applyFill="1" applyBorder="1" applyAlignment="1">
      <alignment vertical="center"/>
    </xf>
    <xf numFmtId="4" fontId="13" fillId="35" borderId="21" xfId="0" applyNumberFormat="1" applyFont="1" applyFill="1" applyBorder="1" applyAlignment="1">
      <alignment vertical="center"/>
    </xf>
    <xf numFmtId="4" fontId="13" fillId="35" borderId="33" xfId="0" applyNumberFormat="1" applyFont="1" applyFill="1" applyBorder="1" applyAlignment="1">
      <alignment vertical="center"/>
    </xf>
    <xf numFmtId="4" fontId="0" fillId="35" borderId="27" xfId="0" applyNumberFormat="1" applyFont="1" applyFill="1" applyBorder="1" applyAlignment="1">
      <alignment vertical="center"/>
    </xf>
    <xf numFmtId="2" fontId="8" fillId="35" borderId="23" xfId="0" applyNumberFormat="1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 wrapText="1"/>
    </xf>
    <xf numFmtId="4" fontId="0" fillId="35" borderId="34" xfId="0" applyNumberFormat="1" applyFont="1" applyFill="1" applyBorder="1" applyAlignment="1">
      <alignment horizontal="right" vertical="center"/>
    </xf>
    <xf numFmtId="2" fontId="0" fillId="35" borderId="28" xfId="0" applyNumberFormat="1" applyFont="1" applyFill="1" applyBorder="1" applyAlignment="1">
      <alignment horizontal="right" vertical="center"/>
    </xf>
    <xf numFmtId="2" fontId="0" fillId="35" borderId="30" xfId="0" applyNumberFormat="1" applyFont="1" applyFill="1" applyBorder="1" applyAlignment="1">
      <alignment horizontal="right" vertical="center"/>
    </xf>
    <xf numFmtId="9" fontId="0" fillId="35" borderId="30" xfId="0" applyNumberFormat="1" applyFont="1" applyFill="1" applyBorder="1" applyAlignment="1">
      <alignment horizontal="right" vertical="center"/>
    </xf>
    <xf numFmtId="0" fontId="13" fillId="35" borderId="26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9" fontId="0" fillId="35" borderId="30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horizontal="right" vertical="center" wrapText="1"/>
    </xf>
    <xf numFmtId="0" fontId="0" fillId="35" borderId="36" xfId="0" applyFont="1" applyFill="1" applyBorder="1" applyAlignment="1">
      <alignment horizontal="right" vertical="center" wrapText="1"/>
    </xf>
    <xf numFmtId="4" fontId="78" fillId="35" borderId="28" xfId="0" applyNumberFormat="1" applyFont="1" applyFill="1" applyBorder="1" applyAlignment="1">
      <alignment vertical="center"/>
    </xf>
    <xf numFmtId="9" fontId="0" fillId="35" borderId="28" xfId="0" applyNumberFormat="1" applyFont="1" applyFill="1" applyBorder="1" applyAlignment="1">
      <alignment vertical="center"/>
    </xf>
    <xf numFmtId="4" fontId="0" fillId="35" borderId="35" xfId="0" applyNumberFormat="1" applyFont="1" applyFill="1" applyBorder="1" applyAlignment="1">
      <alignment horizontal="right" vertical="center"/>
    </xf>
    <xf numFmtId="0" fontId="0" fillId="35" borderId="36" xfId="0" applyFont="1" applyFill="1" applyBorder="1" applyAlignment="1">
      <alignment horizontal="center" vertical="center"/>
    </xf>
    <xf numFmtId="2" fontId="0" fillId="35" borderId="35" xfId="0" applyNumberFormat="1" applyFont="1" applyFill="1" applyBorder="1" applyAlignment="1">
      <alignment horizontal="right"/>
    </xf>
    <xf numFmtId="49" fontId="0" fillId="35" borderId="36" xfId="0" applyNumberFormat="1" applyFont="1" applyFill="1" applyBorder="1" applyAlignment="1">
      <alignment/>
    </xf>
    <xf numFmtId="2" fontId="0" fillId="35" borderId="35" xfId="0" applyNumberFormat="1" applyFont="1" applyFill="1" applyBorder="1" applyAlignment="1">
      <alignment horizontal="right" vertical="center"/>
    </xf>
    <xf numFmtId="4" fontId="8" fillId="35" borderId="35" xfId="0" applyNumberFormat="1" applyFont="1" applyFill="1" applyBorder="1" applyAlignment="1">
      <alignment horizontal="right" vertical="center"/>
    </xf>
    <xf numFmtId="9" fontId="78" fillId="35" borderId="28" xfId="0" applyNumberFormat="1" applyFont="1" applyFill="1" applyBorder="1" applyAlignment="1">
      <alignment vertical="center"/>
    </xf>
    <xf numFmtId="0" fontId="0" fillId="35" borderId="4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35" borderId="49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4" fontId="78" fillId="35" borderId="18" xfId="0" applyNumberFormat="1" applyFont="1" applyFill="1" applyBorder="1" applyAlignment="1">
      <alignment horizontal="right" vertical="center"/>
    </xf>
    <xf numFmtId="4" fontId="78" fillId="35" borderId="34" xfId="0" applyNumberFormat="1" applyFont="1" applyFill="1" applyBorder="1" applyAlignment="1">
      <alignment horizontal="right" vertical="center"/>
    </xf>
    <xf numFmtId="2" fontId="8" fillId="35" borderId="11" xfId="0" applyNumberFormat="1" applyFont="1" applyFill="1" applyBorder="1" applyAlignment="1">
      <alignment horizontal="right" vertical="center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4" fontId="78" fillId="0" borderId="14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2" fontId="4" fillId="0" borderId="21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4" fontId="79" fillId="0" borderId="34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4" fontId="21" fillId="0" borderId="34" xfId="0" applyNumberFormat="1" applyFont="1" applyFill="1" applyBorder="1" applyAlignment="1">
      <alignment vertical="center"/>
    </xf>
    <xf numFmtId="2" fontId="4" fillId="0" borderId="34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vertical="center"/>
    </xf>
    <xf numFmtId="4" fontId="20" fillId="0" borderId="2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vertical="center"/>
    </xf>
    <xf numFmtId="4" fontId="78" fillId="0" borderId="11" xfId="0" applyNumberFormat="1" applyFont="1" applyFill="1" applyBorder="1" applyAlignment="1">
      <alignment horizontal="right" vertical="center"/>
    </xf>
    <xf numFmtId="9" fontId="78" fillId="0" borderId="12" xfId="0" applyNumberFormat="1" applyFont="1" applyFill="1" applyBorder="1" applyAlignment="1">
      <alignment horizontal="right" vertical="center"/>
    </xf>
    <xf numFmtId="43" fontId="0" fillId="0" borderId="15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left" vertical="center" wrapText="1"/>
    </xf>
    <xf numFmtId="4" fontId="78" fillId="0" borderId="23" xfId="0" applyNumberFormat="1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9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" fontId="78" fillId="0" borderId="23" xfId="0" applyNumberFormat="1" applyFont="1" applyFill="1" applyBorder="1" applyAlignment="1">
      <alignment vertical="center"/>
    </xf>
    <xf numFmtId="9" fontId="78" fillId="0" borderId="12" xfId="0" applyNumberFormat="1" applyFont="1" applyFill="1" applyBorder="1" applyAlignment="1">
      <alignment vertical="center"/>
    </xf>
    <xf numFmtId="17" fontId="0" fillId="0" borderId="1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horizontal="center" vertical="center" wrapText="1"/>
    </xf>
    <xf numFmtId="0" fontId="2" fillId="36" borderId="55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horizontal="right" vertical="center" wrapText="1"/>
    </xf>
    <xf numFmtId="4" fontId="0" fillId="0" borderId="34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20" fillId="0" borderId="18" xfId="0" applyNumberFormat="1" applyFont="1" applyFill="1" applyBorder="1" applyAlignment="1">
      <alignment horizontal="right" vertical="center"/>
    </xf>
    <xf numFmtId="4" fontId="78" fillId="0" borderId="34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/>
    </xf>
    <xf numFmtId="4" fontId="78" fillId="0" borderId="11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34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vertical="center"/>
    </xf>
    <xf numFmtId="4" fontId="79" fillId="0" borderId="12" xfId="0" applyNumberFormat="1" applyFont="1" applyFill="1" applyBorder="1" applyAlignment="1">
      <alignment horizontal="right" vertical="center"/>
    </xf>
    <xf numFmtId="4" fontId="79" fillId="0" borderId="35" xfId="0" applyNumberFormat="1" applyFont="1" applyFill="1" applyBorder="1" applyAlignment="1">
      <alignment vertical="center"/>
    </xf>
    <xf numFmtId="4" fontId="21" fillId="0" borderId="35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78" fillId="0" borderId="27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vertical="center"/>
    </xf>
    <xf numFmtId="4" fontId="79" fillId="0" borderId="3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" fontId="79" fillId="0" borderId="2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vertical="center"/>
    </xf>
    <xf numFmtId="4" fontId="79" fillId="0" borderId="28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4" fontId="18" fillId="0" borderId="2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2" fontId="4" fillId="0" borderId="3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2" fontId="4" fillId="0" borderId="33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 wrapText="1"/>
    </xf>
    <xf numFmtId="4" fontId="79" fillId="0" borderId="3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right" vertical="center"/>
    </xf>
    <xf numFmtId="4" fontId="79" fillId="0" borderId="15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horizontal="right" vertical="center"/>
    </xf>
    <xf numFmtId="4" fontId="79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0" fontId="0" fillId="0" borderId="57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" fillId="37" borderId="58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4" fontId="8" fillId="35" borderId="21" xfId="0" applyNumberFormat="1" applyFont="1" applyFill="1" applyBorder="1" applyAlignment="1">
      <alignment horizontal="right" vertical="center"/>
    </xf>
    <xf numFmtId="4" fontId="78" fillId="0" borderId="12" xfId="0" applyNumberFormat="1" applyFont="1" applyFill="1" applyBorder="1" applyAlignment="1">
      <alignment horizontal="right" vertical="center"/>
    </xf>
    <xf numFmtId="0" fontId="78" fillId="0" borderId="21" xfId="0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4" fontId="78" fillId="0" borderId="21" xfId="0" applyNumberFormat="1" applyFont="1" applyFill="1" applyBorder="1" applyAlignment="1">
      <alignment horizontal="right" vertical="center"/>
    </xf>
    <xf numFmtId="9" fontId="78" fillId="0" borderId="21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9" fontId="0" fillId="0" borderId="2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right" vertical="center"/>
    </xf>
    <xf numFmtId="0" fontId="15" fillId="0" borderId="2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8" xfId="0" applyFill="1" applyBorder="1" applyAlignment="1">
      <alignment horizontal="right" vertical="center"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0" fillId="0" borderId="28" xfId="0" applyBorder="1" applyAlignment="1">
      <alignment/>
    </xf>
    <xf numFmtId="4" fontId="0" fillId="0" borderId="28" xfId="0" applyNumberFormat="1" applyFill="1" applyBorder="1" applyAlignment="1">
      <alignment/>
    </xf>
    <xf numFmtId="0" fontId="27" fillId="0" borderId="28" xfId="0" applyFont="1" applyFill="1" applyBorder="1" applyAlignment="1">
      <alignment horizontal="justify" vertical="center"/>
    </xf>
    <xf numFmtId="0" fontId="0" fillId="0" borderId="21" xfId="0" applyFont="1" applyFill="1" applyBorder="1" applyAlignment="1" quotePrefix="1">
      <alignment horizontal="left" vertical="center" wrapText="1"/>
    </xf>
    <xf numFmtId="17" fontId="0" fillId="0" borderId="21" xfId="0" applyNumberFormat="1" applyFont="1" applyFill="1" applyBorder="1" applyAlignment="1" quotePrefix="1">
      <alignment horizontal="left" vertical="center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8" borderId="10" xfId="0" applyFill="1" applyBorder="1" applyAlignment="1">
      <alignment horizontal="left" vertical="center" wrapText="1"/>
    </xf>
    <xf numFmtId="4" fontId="0" fillId="8" borderId="23" xfId="0" applyNumberFormat="1" applyFont="1" applyFill="1" applyBorder="1" applyAlignment="1">
      <alignment horizontal="right" vertical="center" wrapText="1"/>
    </xf>
    <xf numFmtId="4" fontId="0" fillId="8" borderId="11" xfId="0" applyNumberFormat="1" applyFont="1" applyFill="1" applyBorder="1" applyAlignment="1">
      <alignment horizontal="right" vertical="center" wrapText="1"/>
    </xf>
    <xf numFmtId="4" fontId="0" fillId="8" borderId="11" xfId="0" applyNumberFormat="1" applyFont="1" applyFill="1" applyBorder="1" applyAlignment="1">
      <alignment vertical="center"/>
    </xf>
    <xf numFmtId="4" fontId="0" fillId="8" borderId="12" xfId="0" applyNumberFormat="1" applyFont="1" applyFill="1" applyBorder="1" applyAlignment="1">
      <alignment vertical="center"/>
    </xf>
    <xf numFmtId="0" fontId="0" fillId="8" borderId="10" xfId="0" applyFont="1" applyFill="1" applyBorder="1" applyAlignment="1">
      <alignment horizontal="right" vertical="center"/>
    </xf>
    <xf numFmtId="4" fontId="0" fillId="8" borderId="23" xfId="0" applyNumberFormat="1" applyFont="1" applyFill="1" applyBorder="1" applyAlignment="1">
      <alignment horizontal="right" vertical="center"/>
    </xf>
    <xf numFmtId="4" fontId="0" fillId="8" borderId="11" xfId="0" applyNumberFormat="1" applyFont="1" applyFill="1" applyBorder="1" applyAlignment="1">
      <alignment horizontal="right" vertical="center"/>
    </xf>
    <xf numFmtId="4" fontId="20" fillId="8" borderId="11" xfId="0" applyNumberFormat="1" applyFont="1" applyFill="1" applyBorder="1" applyAlignment="1">
      <alignment horizontal="right" vertical="center"/>
    </xf>
    <xf numFmtId="4" fontId="20" fillId="8" borderId="12" xfId="0" applyNumberFormat="1" applyFont="1" applyFill="1" applyBorder="1" applyAlignment="1">
      <alignment horizontal="right" vertical="center"/>
    </xf>
    <xf numFmtId="0" fontId="20" fillId="8" borderId="10" xfId="0" applyFont="1" applyFill="1" applyBorder="1" applyAlignment="1">
      <alignment horizontal="right" vertical="center"/>
    </xf>
    <xf numFmtId="4" fontId="0" fillId="8" borderId="12" xfId="0" applyNumberFormat="1" applyFont="1" applyFill="1" applyBorder="1" applyAlignment="1">
      <alignment horizontal="right" vertical="center"/>
    </xf>
    <xf numFmtId="49" fontId="0" fillId="8" borderId="10" xfId="0" applyNumberFormat="1" applyFont="1" applyFill="1" applyBorder="1" applyAlignment="1">
      <alignment horizontal="right" vertical="center"/>
    </xf>
    <xf numFmtId="0" fontId="0" fillId="8" borderId="10" xfId="0" applyFont="1" applyFill="1" applyBorder="1" applyAlignment="1">
      <alignment horizontal="right" vertical="center" wrapText="1"/>
    </xf>
    <xf numFmtId="4" fontId="0" fillId="8" borderId="21" xfId="0" applyNumberFormat="1" applyFont="1" applyFill="1" applyBorder="1" applyAlignment="1">
      <alignment horizontal="right" vertical="center"/>
    </xf>
    <xf numFmtId="9" fontId="0" fillId="8" borderId="12" xfId="0" applyNumberFormat="1" applyFont="1" applyFill="1" applyBorder="1" applyAlignment="1">
      <alignment horizontal="right" vertical="center"/>
    </xf>
    <xf numFmtId="4" fontId="0" fillId="8" borderId="23" xfId="0" applyNumberFormat="1" applyFont="1" applyFill="1" applyBorder="1" applyAlignment="1">
      <alignment horizontal="right" vertical="center" wrapText="1"/>
    </xf>
    <xf numFmtId="4" fontId="0" fillId="8" borderId="11" xfId="0" applyNumberFormat="1" applyFont="1" applyFill="1" applyBorder="1" applyAlignment="1">
      <alignment horizontal="right" vertical="center" wrapText="1"/>
    </xf>
    <xf numFmtId="4" fontId="0" fillId="8" borderId="23" xfId="0" applyNumberFormat="1" applyFont="1" applyFill="1" applyBorder="1" applyAlignment="1">
      <alignment horizontal="right"/>
    </xf>
    <xf numFmtId="4" fontId="0" fillId="8" borderId="11" xfId="0" applyNumberFormat="1" applyFont="1" applyFill="1" applyBorder="1" applyAlignment="1">
      <alignment horizontal="right"/>
    </xf>
    <xf numFmtId="4" fontId="0" fillId="8" borderId="12" xfId="0" applyNumberFormat="1" applyFont="1" applyFill="1" applyBorder="1" applyAlignment="1">
      <alignment horizontal="right"/>
    </xf>
    <xf numFmtId="0" fontId="0" fillId="8" borderId="10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4" fontId="0" fillId="8" borderId="11" xfId="0" applyNumberFormat="1" applyFont="1" applyFill="1" applyBorder="1" applyAlignment="1">
      <alignment horizontal="center" vertical="center"/>
    </xf>
    <xf numFmtId="4" fontId="0" fillId="8" borderId="12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7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4" fontId="6" fillId="8" borderId="21" xfId="0" applyNumberFormat="1" applyFont="1" applyFill="1" applyBorder="1" applyAlignment="1">
      <alignment horizontal="right" vertical="center"/>
    </xf>
    <xf numFmtId="0" fontId="83" fillId="8" borderId="21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right" vertical="center" wrapText="1"/>
    </xf>
    <xf numFmtId="4" fontId="0" fillId="8" borderId="23" xfId="0" applyNumberFormat="1" applyFont="1" applyFill="1" applyBorder="1" applyAlignment="1">
      <alignment horizontal="center" vertical="center"/>
    </xf>
    <xf numFmtId="4" fontId="0" fillId="8" borderId="15" xfId="0" applyNumberFormat="1" applyFont="1" applyFill="1" applyBorder="1" applyAlignment="1">
      <alignment horizontal="right" vertical="center" wrapText="1"/>
    </xf>
    <xf numFmtId="4" fontId="78" fillId="8" borderId="23" xfId="0" applyNumberFormat="1" applyFont="1" applyFill="1" applyBorder="1" applyAlignment="1">
      <alignment horizontal="right" vertical="center"/>
    </xf>
    <xf numFmtId="4" fontId="78" fillId="8" borderId="11" xfId="0" applyNumberFormat="1" applyFont="1" applyFill="1" applyBorder="1" applyAlignment="1">
      <alignment horizontal="right" vertical="center"/>
    </xf>
    <xf numFmtId="0" fontId="0" fillId="8" borderId="21" xfId="0" applyFont="1" applyFill="1" applyBorder="1" applyAlignment="1">
      <alignment horizontal="center" vertical="center"/>
    </xf>
    <xf numFmtId="49" fontId="0" fillId="8" borderId="11" xfId="0" applyNumberFormat="1" applyFont="1" applyFill="1" applyBorder="1" applyAlignment="1">
      <alignment horizontal="center" vertical="center"/>
    </xf>
    <xf numFmtId="49" fontId="0" fillId="8" borderId="11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left" vertical="center" wrapText="1"/>
    </xf>
    <xf numFmtId="4" fontId="20" fillId="8" borderId="23" xfId="0" applyNumberFormat="1" applyFont="1" applyFill="1" applyBorder="1" applyAlignment="1">
      <alignment horizontal="right" vertical="center"/>
    </xf>
    <xf numFmtId="4" fontId="0" fillId="8" borderId="15" xfId="0" applyNumberFormat="1" applyFont="1" applyFill="1" applyBorder="1" applyAlignment="1">
      <alignment/>
    </xf>
    <xf numFmtId="3" fontId="0" fillId="8" borderId="14" xfId="0" applyNumberFormat="1" applyFont="1" applyFill="1" applyBorder="1" applyAlignment="1">
      <alignment/>
    </xf>
    <xf numFmtId="0" fontId="0" fillId="8" borderId="25" xfId="0" applyFont="1" applyFill="1" applyBorder="1" applyAlignment="1">
      <alignment horizontal="right"/>
    </xf>
    <xf numFmtId="4" fontId="0" fillId="8" borderId="23" xfId="0" applyNumberFormat="1" applyFont="1" applyFill="1" applyBorder="1" applyAlignment="1">
      <alignment horizontal="left" vertical="center" wrapText="1"/>
    </xf>
    <xf numFmtId="4" fontId="0" fillId="8" borderId="11" xfId="0" applyNumberFormat="1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right" vertical="center"/>
    </xf>
    <xf numFmtId="0" fontId="0" fillId="8" borderId="15" xfId="0" applyFont="1" applyFill="1" applyBorder="1" applyAlignment="1">
      <alignment horizontal="right" vertical="center"/>
    </xf>
    <xf numFmtId="0" fontId="0" fillId="8" borderId="25" xfId="0" applyFont="1" applyFill="1" applyBorder="1" applyAlignment="1">
      <alignment horizontal="right" vertical="center"/>
    </xf>
    <xf numFmtId="0" fontId="0" fillId="8" borderId="27" xfId="0" applyFont="1" applyFill="1" applyBorder="1" applyAlignment="1">
      <alignment horizontal="right" vertical="center"/>
    </xf>
    <xf numFmtId="0" fontId="0" fillId="8" borderId="17" xfId="0" applyFont="1" applyFill="1" applyBorder="1" applyAlignment="1">
      <alignment horizontal="right" vertical="center"/>
    </xf>
    <xf numFmtId="0" fontId="0" fillId="8" borderId="21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4" fontId="0" fillId="8" borderId="11" xfId="0" applyNumberFormat="1" applyFont="1" applyFill="1" applyBorder="1" applyAlignment="1">
      <alignment vertical="center"/>
    </xf>
    <xf numFmtId="9" fontId="78" fillId="8" borderId="12" xfId="0" applyNumberFormat="1" applyFont="1" applyFill="1" applyBorder="1" applyAlignment="1">
      <alignment horizontal="right" vertical="center"/>
    </xf>
    <xf numFmtId="0" fontId="78" fillId="8" borderId="10" xfId="0" applyFont="1" applyFill="1" applyBorder="1" applyAlignment="1">
      <alignment horizontal="right" vertical="center" wrapText="1"/>
    </xf>
    <xf numFmtId="4" fontId="78" fillId="8" borderId="11" xfId="0" applyNumberFormat="1" applyFont="1" applyFill="1" applyBorder="1" applyAlignment="1">
      <alignment vertical="center"/>
    </xf>
    <xf numFmtId="9" fontId="78" fillId="8" borderId="12" xfId="0" applyNumberFormat="1" applyFont="1" applyFill="1" applyBorder="1" applyAlignment="1">
      <alignment vertical="center"/>
    </xf>
    <xf numFmtId="17" fontId="0" fillId="8" borderId="10" xfId="0" applyNumberFormat="1" applyFont="1" applyFill="1" applyBorder="1" applyAlignment="1">
      <alignment horizontal="right" vertical="center" wrapText="1"/>
    </xf>
    <xf numFmtId="9" fontId="0" fillId="8" borderId="12" xfId="0" applyNumberFormat="1" applyFont="1" applyFill="1" applyBorder="1" applyAlignment="1">
      <alignment vertical="center"/>
    </xf>
    <xf numFmtId="49" fontId="0" fillId="8" borderId="11" xfId="0" applyNumberFormat="1" applyFont="1" applyFill="1" applyBorder="1" applyAlignment="1">
      <alignment horizontal="center" vertical="center" wrapText="1"/>
    </xf>
    <xf numFmtId="4" fontId="78" fillId="8" borderId="23" xfId="0" applyNumberFormat="1" applyFont="1" applyFill="1" applyBorder="1" applyAlignment="1">
      <alignment horizontal="right" vertical="center" wrapText="1"/>
    </xf>
    <xf numFmtId="4" fontId="78" fillId="8" borderId="11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center" vertical="center"/>
    </xf>
    <xf numFmtId="4" fontId="0" fillId="8" borderId="21" xfId="0" applyNumberFormat="1" applyFont="1" applyFill="1" applyBorder="1" applyAlignment="1">
      <alignment vertical="center"/>
    </xf>
    <xf numFmtId="4" fontId="0" fillId="8" borderId="21" xfId="0" applyNumberFormat="1" applyFont="1" applyFill="1" applyBorder="1" applyAlignment="1">
      <alignment horizontal="right" vertical="center"/>
    </xf>
    <xf numFmtId="0" fontId="0" fillId="8" borderId="21" xfId="0" applyFont="1" applyFill="1" applyBorder="1" applyAlignment="1">
      <alignment horizontal="right" vertical="center" wrapText="1"/>
    </xf>
    <xf numFmtId="4" fontId="78" fillId="8" borderId="21" xfId="0" applyNumberFormat="1" applyFont="1" applyFill="1" applyBorder="1" applyAlignment="1">
      <alignment horizontal="right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right"/>
    </xf>
    <xf numFmtId="4" fontId="78" fillId="0" borderId="21" xfId="0" applyNumberFormat="1" applyFont="1" applyFill="1" applyBorder="1" applyAlignment="1">
      <alignment horizontal="right"/>
    </xf>
    <xf numFmtId="4" fontId="78" fillId="0" borderId="21" xfId="0" applyNumberFormat="1" applyFont="1" applyFill="1" applyBorder="1" applyAlignment="1">
      <alignment horizontal="center" vertical="center"/>
    </xf>
    <xf numFmtId="4" fontId="78" fillId="0" borderId="21" xfId="0" applyNumberFormat="1" applyFont="1" applyFill="1" applyBorder="1" applyAlignment="1">
      <alignment horizontal="right" vertical="center" wrapText="1"/>
    </xf>
    <xf numFmtId="4" fontId="78" fillId="0" borderId="21" xfId="0" applyNumberFormat="1" applyFont="1" applyFill="1" applyBorder="1" applyAlignment="1">
      <alignment vertical="center"/>
    </xf>
    <xf numFmtId="9" fontId="78" fillId="0" borderId="21" xfId="0" applyNumberFormat="1" applyFont="1" applyFill="1" applyBorder="1" applyAlignment="1">
      <alignment vertical="center"/>
    </xf>
    <xf numFmtId="0" fontId="8" fillId="8" borderId="2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vertical="center" wrapText="1"/>
    </xf>
    <xf numFmtId="4" fontId="0" fillId="8" borderId="16" xfId="0" applyNumberFormat="1" applyFont="1" applyFill="1" applyBorder="1" applyAlignment="1">
      <alignment horizontal="right" vertical="center" wrapText="1"/>
    </xf>
    <xf numFmtId="4" fontId="0" fillId="8" borderId="14" xfId="0" applyNumberFormat="1" applyFont="1" applyFill="1" applyBorder="1" applyAlignment="1">
      <alignment horizontal="right" vertical="center" wrapText="1"/>
    </xf>
    <xf numFmtId="4" fontId="0" fillId="8" borderId="27" xfId="0" applyNumberFormat="1" applyFont="1" applyFill="1" applyBorder="1" applyAlignment="1">
      <alignment horizontal="right" vertical="center" wrapText="1"/>
    </xf>
    <xf numFmtId="4" fontId="0" fillId="8" borderId="18" xfId="0" applyNumberFormat="1" applyFont="1" applyFill="1" applyBorder="1" applyAlignment="1">
      <alignment horizontal="right" vertical="center" wrapText="1"/>
    </xf>
    <xf numFmtId="4" fontId="0" fillId="8" borderId="18" xfId="0" applyNumberFormat="1" applyFont="1" applyFill="1" applyBorder="1" applyAlignment="1">
      <alignment horizontal="right" vertical="center" wrapText="1"/>
    </xf>
    <xf numFmtId="4" fontId="0" fillId="8" borderId="15" xfId="0" applyNumberFormat="1" applyFont="1" applyFill="1" applyBorder="1" applyAlignment="1">
      <alignment horizontal="right" vertical="center" wrapText="1"/>
    </xf>
    <xf numFmtId="4" fontId="0" fillId="8" borderId="27" xfId="0" applyNumberFormat="1" applyFont="1" applyFill="1" applyBorder="1" applyAlignment="1">
      <alignment horizontal="right" vertical="center" wrapText="1"/>
    </xf>
    <xf numFmtId="0" fontId="0" fillId="8" borderId="17" xfId="0" applyFill="1" applyBorder="1" applyAlignment="1">
      <alignment horizontal="right" vertical="center" wrapText="1"/>
    </xf>
    <xf numFmtId="49" fontId="0" fillId="8" borderId="17" xfId="0" applyNumberFormat="1" applyFont="1" applyFill="1" applyBorder="1" applyAlignment="1">
      <alignment horizontal="right" vertical="center" wrapText="1"/>
    </xf>
    <xf numFmtId="4" fontId="0" fillId="8" borderId="14" xfId="0" applyNumberFormat="1" applyFont="1" applyFill="1" applyBorder="1" applyAlignment="1">
      <alignment horizontal="right" vertical="center" wrapText="1"/>
    </xf>
    <xf numFmtId="0" fontId="3" fillId="8" borderId="14" xfId="0" applyFont="1" applyFill="1" applyBorder="1" applyAlignment="1">
      <alignment horizontal="right" vertical="center" wrapText="1"/>
    </xf>
    <xf numFmtId="0" fontId="3" fillId="8" borderId="27" xfId="0" applyFont="1" applyFill="1" applyBorder="1" applyAlignment="1">
      <alignment horizontal="right" vertical="center" wrapText="1"/>
    </xf>
    <xf numFmtId="0" fontId="3" fillId="8" borderId="17" xfId="0" applyFont="1" applyFill="1" applyBorder="1" applyAlignment="1">
      <alignment horizontal="right" vertical="center" wrapText="1"/>
    </xf>
    <xf numFmtId="0" fontId="3" fillId="8" borderId="15" xfId="0" applyFont="1" applyFill="1" applyBorder="1" applyAlignment="1">
      <alignment horizontal="right" vertical="center" wrapText="1"/>
    </xf>
    <xf numFmtId="4" fontId="6" fillId="8" borderId="21" xfId="0" applyNumberFormat="1" applyFont="1" applyFill="1" applyBorder="1" applyAlignment="1">
      <alignment horizontal="right" vertical="center" wrapText="1"/>
    </xf>
    <xf numFmtId="0" fontId="0" fillId="8" borderId="14" xfId="0" applyFont="1" applyFill="1" applyBorder="1" applyAlignment="1">
      <alignment horizontal="center" vertical="center" wrapText="1"/>
    </xf>
    <xf numFmtId="4" fontId="4" fillId="8" borderId="22" xfId="0" applyNumberFormat="1" applyFont="1" applyFill="1" applyBorder="1" applyAlignment="1">
      <alignment vertical="center"/>
    </xf>
    <xf numFmtId="4" fontId="4" fillId="8" borderId="21" xfId="0" applyNumberFormat="1" applyFont="1" applyFill="1" applyBorder="1" applyAlignment="1">
      <alignment vertical="center"/>
    </xf>
    <xf numFmtId="4" fontId="4" fillId="8" borderId="27" xfId="0" applyNumberFormat="1" applyFont="1" applyFill="1" applyBorder="1" applyAlignment="1">
      <alignment horizontal="right" vertical="center"/>
    </xf>
    <xf numFmtId="0" fontId="4" fillId="8" borderId="10" xfId="0" applyFont="1" applyFill="1" applyBorder="1" applyAlignment="1">
      <alignment horizontal="right" vertical="center"/>
    </xf>
    <xf numFmtId="4" fontId="21" fillId="8" borderId="11" xfId="0" applyNumberFormat="1" applyFont="1" applyFill="1" applyBorder="1" applyAlignment="1">
      <alignment vertical="center"/>
    </xf>
    <xf numFmtId="4" fontId="21" fillId="8" borderId="12" xfId="0" applyNumberFormat="1" applyFont="1" applyFill="1" applyBorder="1" applyAlignment="1">
      <alignment vertical="center"/>
    </xf>
    <xf numFmtId="4" fontId="4" fillId="8" borderId="11" xfId="0" applyNumberFormat="1" applyFont="1" applyFill="1" applyBorder="1" applyAlignment="1">
      <alignment horizontal="right" vertical="center"/>
    </xf>
    <xf numFmtId="4" fontId="4" fillId="8" borderId="12" xfId="0" applyNumberFormat="1" applyFont="1" applyFill="1" applyBorder="1" applyAlignment="1">
      <alignment horizontal="right" vertical="center"/>
    </xf>
    <xf numFmtId="4" fontId="4" fillId="8" borderId="33" xfId="0" applyNumberFormat="1" applyFont="1" applyFill="1" applyBorder="1" applyAlignment="1">
      <alignment horizontal="right" vertical="center"/>
    </xf>
    <xf numFmtId="0" fontId="4" fillId="8" borderId="10" xfId="0" applyFont="1" applyFill="1" applyBorder="1" applyAlignment="1">
      <alignment horizontal="right" vertical="center" wrapText="1"/>
    </xf>
    <xf numFmtId="4" fontId="4" fillId="8" borderId="11" xfId="0" applyNumberFormat="1" applyFont="1" applyFill="1" applyBorder="1" applyAlignment="1">
      <alignment vertical="center"/>
    </xf>
    <xf numFmtId="4" fontId="4" fillId="8" borderId="15" xfId="0" applyNumberFormat="1" applyFont="1" applyFill="1" applyBorder="1" applyAlignment="1">
      <alignment vertical="center"/>
    </xf>
    <xf numFmtId="0" fontId="4" fillId="8" borderId="17" xfId="0" applyFont="1" applyFill="1" applyBorder="1" applyAlignment="1">
      <alignment horizontal="right" vertical="center" wrapText="1"/>
    </xf>
    <xf numFmtId="4" fontId="4" fillId="8" borderId="21" xfId="0" applyNumberFormat="1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right" vertical="center" wrapText="1"/>
    </xf>
    <xf numFmtId="0" fontId="4" fillId="8" borderId="27" xfId="0" applyFont="1" applyFill="1" applyBorder="1" applyAlignment="1">
      <alignment horizontal="right" vertical="center" wrapText="1"/>
    </xf>
    <xf numFmtId="0" fontId="4" fillId="8" borderId="15" xfId="0" applyFont="1" applyFill="1" applyBorder="1" applyAlignment="1">
      <alignment horizontal="right" vertical="center" wrapText="1"/>
    </xf>
    <xf numFmtId="49" fontId="4" fillId="8" borderId="11" xfId="0" applyNumberFormat="1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left" vertical="center" wrapText="1"/>
    </xf>
    <xf numFmtId="49" fontId="4" fillId="8" borderId="28" xfId="0" applyNumberFormat="1" applyFont="1" applyFill="1" applyBorder="1" applyAlignment="1">
      <alignment horizontal="center" vertical="center" wrapText="1"/>
    </xf>
    <xf numFmtId="49" fontId="4" fillId="8" borderId="28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left" vertical="center" wrapText="1"/>
    </xf>
    <xf numFmtId="0" fontId="0" fillId="8" borderId="38" xfId="0" applyFont="1" applyFill="1" applyBorder="1" applyAlignment="1">
      <alignment horizontal="left" vertical="center" wrapText="1"/>
    </xf>
    <xf numFmtId="9" fontId="0" fillId="8" borderId="27" xfId="0" applyNumberFormat="1" applyFont="1" applyFill="1" applyBorder="1" applyAlignment="1">
      <alignment horizontal="right" vertical="center"/>
    </xf>
    <xf numFmtId="9" fontId="0" fillId="8" borderId="33" xfId="0" applyNumberFormat="1" applyFont="1" applyFill="1" applyBorder="1" applyAlignment="1">
      <alignment vertical="center"/>
    </xf>
    <xf numFmtId="4" fontId="0" fillId="8" borderId="34" xfId="0" applyNumberFormat="1" applyFont="1" applyFill="1" applyBorder="1" applyAlignment="1">
      <alignment horizontal="right" vertical="center"/>
    </xf>
    <xf numFmtId="4" fontId="0" fillId="8" borderId="28" xfId="0" applyNumberFormat="1" applyFont="1" applyFill="1" applyBorder="1" applyAlignment="1">
      <alignment horizontal="right" vertical="center"/>
    </xf>
    <xf numFmtId="9" fontId="78" fillId="8" borderId="33" xfId="0" applyNumberFormat="1" applyFont="1" applyFill="1" applyBorder="1" applyAlignment="1">
      <alignment vertical="center"/>
    </xf>
    <xf numFmtId="0" fontId="0" fillId="8" borderId="24" xfId="0" applyFont="1" applyFill="1" applyBorder="1" applyAlignment="1">
      <alignment horizontal="right" vertical="center"/>
    </xf>
    <xf numFmtId="4" fontId="6" fillId="8" borderId="26" xfId="0" applyNumberFormat="1" applyFont="1" applyFill="1" applyBorder="1" applyAlignment="1">
      <alignment vertical="center"/>
    </xf>
    <xf numFmtId="4" fontId="0" fillId="8" borderId="26" xfId="0" applyNumberFormat="1" applyFont="1" applyFill="1" applyBorder="1" applyAlignment="1">
      <alignment vertical="center"/>
    </xf>
    <xf numFmtId="0" fontId="13" fillId="8" borderId="26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left" vertical="center" wrapText="1"/>
    </xf>
    <xf numFmtId="0" fontId="0" fillId="8" borderId="38" xfId="0" applyFont="1" applyFill="1" applyBorder="1" applyAlignment="1">
      <alignment horizontal="left" vertical="center" wrapText="1"/>
    </xf>
    <xf numFmtId="2" fontId="0" fillId="8" borderId="21" xfId="0" applyNumberFormat="1" applyFont="1" applyFill="1" applyBorder="1" applyAlignment="1">
      <alignment horizontal="right" vertical="center"/>
    </xf>
    <xf numFmtId="0" fontId="0" fillId="8" borderId="29" xfId="0" applyFont="1" applyFill="1" applyBorder="1" applyAlignment="1">
      <alignment horizontal="right" vertical="center" wrapText="1"/>
    </xf>
    <xf numFmtId="0" fontId="0" fillId="8" borderId="21" xfId="0" applyFont="1" applyFill="1" applyBorder="1" applyAlignment="1">
      <alignment horizontal="right" vertical="center"/>
    </xf>
    <xf numFmtId="0" fontId="0" fillId="8" borderId="33" xfId="0" applyFont="1" applyFill="1" applyBorder="1" applyAlignment="1">
      <alignment horizontal="right" vertical="center"/>
    </xf>
    <xf numFmtId="0" fontId="8" fillId="8" borderId="26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left" vertical="center" wrapText="1"/>
    </xf>
    <xf numFmtId="0" fontId="0" fillId="8" borderId="36" xfId="0" applyFont="1" applyFill="1" applyBorder="1" applyAlignment="1">
      <alignment horizontal="left" vertical="center" wrapText="1"/>
    </xf>
    <xf numFmtId="9" fontId="0" fillId="8" borderId="30" xfId="0" applyNumberFormat="1" applyFont="1" applyFill="1" applyBorder="1" applyAlignment="1">
      <alignment horizontal="right" vertical="center"/>
    </xf>
    <xf numFmtId="4" fontId="0" fillId="8" borderId="28" xfId="0" applyNumberFormat="1" applyFont="1" applyFill="1" applyBorder="1" applyAlignment="1">
      <alignment vertical="center"/>
    </xf>
    <xf numFmtId="4" fontId="0" fillId="8" borderId="31" xfId="0" applyNumberFormat="1" applyFont="1" applyFill="1" applyBorder="1" applyAlignment="1">
      <alignment horizontal="right" vertical="center"/>
    </xf>
    <xf numFmtId="0" fontId="0" fillId="8" borderId="35" xfId="0" applyFont="1" applyFill="1" applyBorder="1" applyAlignment="1">
      <alignment horizontal="right" vertical="center" wrapText="1"/>
    </xf>
    <xf numFmtId="0" fontId="0" fillId="8" borderId="28" xfId="0" applyFont="1" applyFill="1" applyBorder="1" applyAlignment="1">
      <alignment horizontal="right" vertical="center" wrapText="1"/>
    </xf>
    <xf numFmtId="0" fontId="0" fillId="8" borderId="30" xfId="0" applyFont="1" applyFill="1" applyBorder="1" applyAlignment="1">
      <alignment horizontal="right" vertical="center" wrapText="1"/>
    </xf>
    <xf numFmtId="0" fontId="0" fillId="8" borderId="31" xfId="0" applyFont="1" applyFill="1" applyBorder="1" applyAlignment="1">
      <alignment horizontal="right" vertical="center" wrapText="1"/>
    </xf>
    <xf numFmtId="0" fontId="0" fillId="8" borderId="36" xfId="0" applyFont="1" applyFill="1" applyBorder="1" applyAlignment="1">
      <alignment horizontal="right" vertical="center" wrapText="1"/>
    </xf>
    <xf numFmtId="0" fontId="78" fillId="8" borderId="26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4" fontId="0" fillId="8" borderId="14" xfId="0" applyNumberFormat="1" applyFont="1" applyFill="1" applyBorder="1" applyAlignment="1">
      <alignment horizontal="right" vertical="center"/>
    </xf>
    <xf numFmtId="9" fontId="0" fillId="8" borderId="21" xfId="0" applyNumberFormat="1" applyFont="1" applyFill="1" applyBorder="1" applyAlignment="1">
      <alignment horizontal="right" vertical="center"/>
    </xf>
    <xf numFmtId="0" fontId="0" fillId="8" borderId="11" xfId="0" applyFont="1" applyFill="1" applyBorder="1" applyAlignment="1">
      <alignment horizontal="right" vertical="center" wrapText="1"/>
    </xf>
    <xf numFmtId="0" fontId="0" fillId="8" borderId="33" xfId="0" applyFont="1" applyFill="1" applyBorder="1" applyAlignment="1">
      <alignment horizontal="right" vertical="center" wrapText="1"/>
    </xf>
    <xf numFmtId="0" fontId="0" fillId="8" borderId="12" xfId="0" applyFont="1" applyFill="1" applyBorder="1" applyAlignment="1">
      <alignment horizontal="right" vertical="center" wrapText="1"/>
    </xf>
    <xf numFmtId="0" fontId="0" fillId="8" borderId="23" xfId="0" applyFont="1" applyFill="1" applyBorder="1" applyAlignment="1">
      <alignment horizontal="right" vertical="center" wrapText="1"/>
    </xf>
    <xf numFmtId="0" fontId="0" fillId="8" borderId="38" xfId="0" applyFont="1" applyFill="1" applyBorder="1" applyAlignment="1">
      <alignment horizontal="right" vertical="center" wrapText="1"/>
    </xf>
    <xf numFmtId="0" fontId="12" fillId="8" borderId="11" xfId="0" applyFont="1" applyFill="1" applyBorder="1" applyAlignment="1">
      <alignment horizontal="center" vertical="center"/>
    </xf>
    <xf numFmtId="4" fontId="0" fillId="8" borderId="21" xfId="0" applyNumberFormat="1" applyFont="1" applyFill="1" applyBorder="1" applyAlignment="1">
      <alignment horizontal="right"/>
    </xf>
    <xf numFmtId="2" fontId="0" fillId="8" borderId="21" xfId="0" applyNumberFormat="1" applyFont="1" applyFill="1" applyBorder="1" applyAlignment="1">
      <alignment horizontal="right"/>
    </xf>
    <xf numFmtId="9" fontId="0" fillId="8" borderId="21" xfId="0" applyNumberFormat="1" applyFont="1" applyFill="1" applyBorder="1" applyAlignment="1">
      <alignment vertical="center"/>
    </xf>
    <xf numFmtId="0" fontId="8" fillId="8" borderId="2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1" xfId="0" applyFill="1" applyBorder="1" applyAlignment="1">
      <alignment horizontal="right"/>
    </xf>
    <xf numFmtId="4" fontId="0" fillId="8" borderId="21" xfId="0" applyNumberFormat="1" applyFill="1" applyBorder="1" applyAlignment="1">
      <alignment/>
    </xf>
    <xf numFmtId="0" fontId="0" fillId="8" borderId="21" xfId="0" applyFont="1" applyFill="1" applyBorder="1" applyAlignment="1" quotePrefix="1">
      <alignment horizontal="left" vertical="center" wrapText="1"/>
    </xf>
    <xf numFmtId="0" fontId="0" fillId="8" borderId="33" xfId="0" applyFont="1" applyFill="1" applyBorder="1" applyAlignment="1">
      <alignment/>
    </xf>
    <xf numFmtId="2" fontId="0" fillId="8" borderId="33" xfId="0" applyNumberFormat="1" applyFont="1" applyFill="1" applyBorder="1" applyAlignment="1" quotePrefix="1">
      <alignment vertical="center"/>
    </xf>
    <xf numFmtId="4" fontId="0" fillId="0" borderId="14" xfId="0" applyNumberFormat="1" applyFont="1" applyFill="1" applyBorder="1" applyAlignment="1" quotePrefix="1">
      <alignment horizontal="right" vertical="center" wrapText="1"/>
    </xf>
    <xf numFmtId="4" fontId="20" fillId="0" borderId="14" xfId="0" applyNumberFormat="1" applyFont="1" applyFill="1" applyBorder="1" applyAlignment="1" quotePrefix="1">
      <alignment horizontal="right" vertical="center" wrapText="1"/>
    </xf>
    <xf numFmtId="4" fontId="4" fillId="0" borderId="14" xfId="0" applyNumberFormat="1" applyFont="1" applyFill="1" applyBorder="1" applyAlignment="1" quotePrefix="1">
      <alignment horizontal="right" vertical="center"/>
    </xf>
    <xf numFmtId="4" fontId="21" fillId="0" borderId="21" xfId="0" applyNumberFormat="1" applyFont="1" applyFill="1" applyBorder="1" applyAlignment="1" quotePrefix="1">
      <alignment horizontal="right" vertical="center"/>
    </xf>
    <xf numFmtId="4" fontId="21" fillId="0" borderId="21" xfId="0" applyNumberFormat="1" applyFont="1" applyFill="1" applyBorder="1" applyAlignment="1" quotePrefix="1">
      <alignment vertical="center"/>
    </xf>
    <xf numFmtId="4" fontId="4" fillId="0" borderId="21" xfId="0" applyNumberFormat="1" applyFont="1" applyFill="1" applyBorder="1" applyAlignment="1" quotePrefix="1">
      <alignment horizontal="righ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/>
    </xf>
    <xf numFmtId="4" fontId="20" fillId="0" borderId="15" xfId="0" applyNumberFormat="1" applyFont="1" applyFill="1" applyBorder="1" applyAlignment="1" quotePrefix="1">
      <alignment horizontal="right" vertical="center"/>
    </xf>
    <xf numFmtId="9" fontId="20" fillId="0" borderId="12" xfId="0" applyNumberFormat="1" applyFont="1" applyFill="1" applyBorder="1" applyAlignment="1" quotePrefix="1">
      <alignment horizontal="right" vertical="center"/>
    </xf>
    <xf numFmtId="4" fontId="0" fillId="0" borderId="12" xfId="0" applyNumberFormat="1" applyFont="1" applyFill="1" applyBorder="1" applyAlignment="1" quotePrefix="1">
      <alignment horizontal="right" vertical="center"/>
    </xf>
    <xf numFmtId="9" fontId="0" fillId="0" borderId="12" xfId="0" applyNumberFormat="1" applyFont="1" applyFill="1" applyBorder="1" applyAlignment="1" quotePrefix="1">
      <alignment horizontal="right" vertical="center"/>
    </xf>
    <xf numFmtId="4" fontId="0" fillId="0" borderId="21" xfId="0" applyNumberFormat="1" applyFont="1" applyFill="1" applyBorder="1" applyAlignment="1" quotePrefix="1">
      <alignment horizontal="right" vertical="center"/>
    </xf>
    <xf numFmtId="17" fontId="0" fillId="8" borderId="21" xfId="0" applyNumberFormat="1" applyFont="1" applyFill="1" applyBorder="1" applyAlignment="1" quotePrefix="1">
      <alignment horizontal="left" vertical="center" wrapText="1"/>
    </xf>
    <xf numFmtId="4" fontId="0" fillId="8" borderId="28" xfId="0" applyNumberFormat="1" applyFill="1" applyBorder="1" applyAlignment="1">
      <alignment/>
    </xf>
    <xf numFmtId="4" fontId="84" fillId="8" borderId="21" xfId="0" applyNumberFormat="1" applyFont="1" applyFill="1" applyBorder="1" applyAlignment="1">
      <alignment horizontal="right" vertical="center"/>
    </xf>
    <xf numFmtId="0" fontId="8" fillId="35" borderId="21" xfId="0" applyFont="1" applyFill="1" applyBorder="1" applyAlignment="1">
      <alignment horizontal="center" vertical="center" wrapText="1"/>
    </xf>
    <xf numFmtId="4" fontId="78" fillId="8" borderId="23" xfId="0" applyNumberFormat="1" applyFont="1" applyFill="1" applyBorder="1" applyAlignment="1">
      <alignment horizontal="center" vertical="center"/>
    </xf>
    <xf numFmtId="4" fontId="78" fillId="8" borderId="11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vertical="center"/>
    </xf>
    <xf numFmtId="4" fontId="0" fillId="35" borderId="12" xfId="0" applyNumberFormat="1" applyFont="1" applyFill="1" applyBorder="1" applyAlignment="1">
      <alignment vertical="center"/>
    </xf>
    <xf numFmtId="4" fontId="6" fillId="35" borderId="21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9" fontId="0" fillId="35" borderId="27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4" fontId="8" fillId="35" borderId="23" xfId="0" applyNumberFormat="1" applyFont="1" applyFill="1" applyBorder="1" applyAlignment="1">
      <alignment horizontal="left" vertical="center" wrapText="1"/>
    </xf>
    <xf numFmtId="4" fontId="8" fillId="35" borderId="11" xfId="0" applyNumberFormat="1" applyFont="1" applyFill="1" applyBorder="1" applyAlignment="1">
      <alignment horizontal="left" vertical="center" wrapText="1"/>
    </xf>
    <xf numFmtId="9" fontId="0" fillId="35" borderId="12" xfId="0" applyNumberFormat="1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right" vertical="center" wrapText="1"/>
    </xf>
    <xf numFmtId="9" fontId="0" fillId="35" borderId="12" xfId="0" applyNumberFormat="1" applyFont="1" applyFill="1" applyBorder="1" applyAlignment="1">
      <alignment horizontal="right" vertical="center"/>
    </xf>
    <xf numFmtId="4" fontId="13" fillId="35" borderId="12" xfId="0" applyNumberFormat="1" applyFont="1" applyFill="1" applyBorder="1" applyAlignment="1">
      <alignment vertical="center"/>
    </xf>
    <xf numFmtId="4" fontId="0" fillId="35" borderId="23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21" xfId="0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78" fillId="35" borderId="23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 wrapText="1"/>
    </xf>
    <xf numFmtId="4" fontId="0" fillId="35" borderId="12" xfId="0" applyNumberFormat="1" applyFont="1" applyFill="1" applyBorder="1" applyAlignment="1" quotePrefix="1">
      <alignment horizontal="right" vertical="center"/>
    </xf>
    <xf numFmtId="0" fontId="19" fillId="35" borderId="21" xfId="0" applyFont="1" applyFill="1" applyBorder="1" applyAlignment="1">
      <alignment horizontal="center" vertical="center" wrapText="1"/>
    </xf>
    <xf numFmtId="4" fontId="0" fillId="8" borderId="12" xfId="0" applyNumberFormat="1" applyFont="1" applyFill="1" applyBorder="1" applyAlignment="1" quotePrefix="1">
      <alignment horizontal="right" vertical="center"/>
    </xf>
    <xf numFmtId="0" fontId="0" fillId="8" borderId="28" xfId="0" applyFont="1" applyFill="1" applyBorder="1" applyAlignment="1">
      <alignment/>
    </xf>
    <xf numFmtId="0" fontId="0" fillId="8" borderId="28" xfId="0" applyFill="1" applyBorder="1" applyAlignment="1">
      <alignment horizontal="right"/>
    </xf>
    <xf numFmtId="0" fontId="0" fillId="35" borderId="21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4" fontId="4" fillId="8" borderId="33" xfId="0" applyNumberFormat="1" applyFont="1" applyFill="1" applyBorder="1" applyAlignment="1">
      <alignment vertical="center"/>
    </xf>
    <xf numFmtId="0" fontId="21" fillId="8" borderId="10" xfId="0" applyFont="1" applyFill="1" applyBorder="1" applyAlignment="1">
      <alignment horizontal="right" vertical="center" wrapText="1"/>
    </xf>
    <xf numFmtId="17" fontId="4" fillId="8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78" fillId="8" borderId="21" xfId="0" applyFont="1" applyFill="1" applyBorder="1" applyAlignment="1">
      <alignment horizontal="center" vertical="center" wrapText="1"/>
    </xf>
    <xf numFmtId="4" fontId="83" fillId="8" borderId="2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35" borderId="26" xfId="0" applyNumberFormat="1" applyFont="1" applyFill="1" applyBorder="1" applyAlignment="1">
      <alignment vertical="center"/>
    </xf>
    <xf numFmtId="4" fontId="0" fillId="8" borderId="26" xfId="0" applyNumberFormat="1" applyFont="1" applyFill="1" applyBorder="1" applyAlignment="1">
      <alignment vertical="center"/>
    </xf>
    <xf numFmtId="4" fontId="6" fillId="35" borderId="26" xfId="0" applyNumberFormat="1" applyFont="1" applyFill="1" applyBorder="1" applyAlignment="1">
      <alignment horizontal="right" vertical="center"/>
    </xf>
    <xf numFmtId="4" fontId="0" fillId="35" borderId="40" xfId="0" applyNumberFormat="1" applyFont="1" applyFill="1" applyBorder="1" applyAlignment="1">
      <alignment horizontal="right" vertical="center"/>
    </xf>
    <xf numFmtId="4" fontId="0" fillId="8" borderId="22" xfId="0" applyNumberFormat="1" applyFont="1" applyFill="1" applyBorder="1" applyAlignment="1">
      <alignment horizontal="right" vertical="center"/>
    </xf>
    <xf numFmtId="4" fontId="0" fillId="35" borderId="22" xfId="0" applyNumberFormat="1" applyFont="1" applyFill="1" applyBorder="1" applyAlignment="1">
      <alignment horizontal="right" vertical="center"/>
    </xf>
    <xf numFmtId="4" fontId="78" fillId="35" borderId="21" xfId="0" applyNumberFormat="1" applyFont="1" applyFill="1" applyBorder="1" applyAlignment="1">
      <alignment horizontal="right" vertical="center"/>
    </xf>
    <xf numFmtId="2" fontId="0" fillId="35" borderId="21" xfId="0" applyNumberFormat="1" applyFont="1" applyFill="1" applyBorder="1" applyAlignment="1">
      <alignment horizontal="right"/>
    </xf>
    <xf numFmtId="0" fontId="78" fillId="35" borderId="2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4" fontId="0" fillId="35" borderId="23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0" fillId="35" borderId="23" xfId="0" applyNumberFormat="1" applyFont="1" applyFill="1" applyBorder="1" applyAlignment="1">
      <alignment vertical="center"/>
    </xf>
    <xf numFmtId="4" fontId="0" fillId="35" borderId="14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vertical="center"/>
    </xf>
    <xf numFmtId="0" fontId="13" fillId="35" borderId="2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left" vertical="center" wrapText="1"/>
    </xf>
    <xf numFmtId="4" fontId="0" fillId="35" borderId="11" xfId="0" applyNumberFormat="1" applyFont="1" applyFill="1" applyBorder="1" applyAlignment="1">
      <alignment horizontal="left" vertical="center" wrapText="1"/>
    </xf>
    <xf numFmtId="4" fontId="0" fillId="35" borderId="11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35" borderId="23" xfId="0" applyNumberFormat="1" applyFont="1" applyFill="1" applyBorder="1" applyAlignment="1">
      <alignment/>
    </xf>
    <xf numFmtId="0" fontId="19" fillId="35" borderId="21" xfId="0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4" fontId="4" fillId="35" borderId="22" xfId="0" applyNumberFormat="1" applyFont="1" applyFill="1" applyBorder="1" applyAlignment="1">
      <alignment vertical="center"/>
    </xf>
    <xf numFmtId="4" fontId="4" fillId="35" borderId="21" xfId="0" applyNumberFormat="1" applyFont="1" applyFill="1" applyBorder="1" applyAlignment="1">
      <alignment vertical="center"/>
    </xf>
    <xf numFmtId="4" fontId="4" fillId="35" borderId="27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4" fontId="21" fillId="35" borderId="11" xfId="0" applyNumberFormat="1" applyFont="1" applyFill="1" applyBorder="1" applyAlignment="1">
      <alignment vertical="center"/>
    </xf>
    <xf numFmtId="4" fontId="21" fillId="35" borderId="12" xfId="0" applyNumberFormat="1" applyFont="1" applyFill="1" applyBorder="1" applyAlignment="1">
      <alignment vertical="center"/>
    </xf>
    <xf numFmtId="4" fontId="21" fillId="35" borderId="21" xfId="0" applyNumberFormat="1" applyFont="1" applyFill="1" applyBorder="1" applyAlignment="1" quotePrefix="1">
      <alignment horizontal="right" vertical="center"/>
    </xf>
    <xf numFmtId="0" fontId="21" fillId="35" borderId="10" xfId="0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35" borderId="33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horizontal="right" vertical="center" wrapText="1"/>
    </xf>
    <xf numFmtId="4" fontId="4" fillId="35" borderId="11" xfId="0" applyNumberFormat="1" applyFont="1" applyFill="1" applyBorder="1" applyAlignment="1">
      <alignment horizontal="right" vertical="center"/>
    </xf>
    <xf numFmtId="4" fontId="4" fillId="35" borderId="12" xfId="0" applyNumberFormat="1" applyFont="1" applyFill="1" applyBorder="1" applyAlignment="1">
      <alignment horizontal="right" vertical="center"/>
    </xf>
    <xf numFmtId="4" fontId="4" fillId="35" borderId="33" xfId="0" applyNumberFormat="1" applyFont="1" applyFill="1" applyBorder="1" applyAlignment="1">
      <alignment horizontal="right" vertical="center"/>
    </xf>
    <xf numFmtId="4" fontId="4" fillId="35" borderId="21" xfId="0" applyNumberFormat="1" applyFont="1" applyFill="1" applyBorder="1" applyAlignment="1">
      <alignment horizontal="right" vertical="center"/>
    </xf>
    <xf numFmtId="4" fontId="79" fillId="35" borderId="33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horizontal="right" vertical="center" wrapText="1"/>
    </xf>
    <xf numFmtId="0" fontId="4" fillId="35" borderId="27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right" vertical="center" wrapText="1"/>
    </xf>
    <xf numFmtId="4" fontId="6" fillId="35" borderId="21" xfId="0" applyNumberFormat="1" applyFont="1" applyFill="1" applyBorder="1" applyAlignment="1">
      <alignment horizontal="right" vertical="center" wrapText="1"/>
    </xf>
    <xf numFmtId="0" fontId="8" fillId="35" borderId="47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" fontId="0" fillId="35" borderId="21" xfId="0" applyNumberFormat="1" applyFont="1" applyFill="1" applyBorder="1" applyAlignment="1">
      <alignment horizontal="right" vertical="center" wrapText="1"/>
    </xf>
    <xf numFmtId="9" fontId="78" fillId="35" borderId="12" xfId="0" applyNumberFormat="1" applyFont="1" applyFill="1" applyBorder="1" applyAlignment="1">
      <alignment horizontal="right" vertical="center"/>
    </xf>
    <xf numFmtId="4" fontId="6" fillId="8" borderId="26" xfId="0" applyNumberFormat="1" applyFont="1" applyFill="1" applyBorder="1" applyAlignment="1">
      <alignment horizontal="right" vertical="center"/>
    </xf>
    <xf numFmtId="4" fontId="85" fillId="8" borderId="40" xfId="0" applyNumberFormat="1" applyFont="1" applyFill="1" applyBorder="1" applyAlignment="1">
      <alignment horizontal="right" vertical="center"/>
    </xf>
    <xf numFmtId="4" fontId="86" fillId="8" borderId="40" xfId="0" applyNumberFormat="1" applyFont="1" applyFill="1" applyBorder="1" applyAlignment="1">
      <alignment horizontal="right" vertical="center"/>
    </xf>
    <xf numFmtId="4" fontId="0" fillId="8" borderId="28" xfId="0" applyNumberFormat="1" applyFont="1" applyFill="1" applyBorder="1" applyAlignment="1">
      <alignment horizontal="right" vertical="center"/>
    </xf>
    <xf numFmtId="4" fontId="6" fillId="35" borderId="28" xfId="0" applyNumberFormat="1" applyFont="1" applyFill="1" applyBorder="1" applyAlignment="1">
      <alignment horizontal="right" vertical="center"/>
    </xf>
    <xf numFmtId="4" fontId="6" fillId="35" borderId="14" xfId="0" applyNumberFormat="1" applyFont="1" applyFill="1" applyBorder="1" applyAlignment="1">
      <alignment horizontal="right" vertical="center"/>
    </xf>
    <xf numFmtId="2" fontId="0" fillId="35" borderId="31" xfId="0" applyNumberFormat="1" applyFont="1" applyFill="1" applyBorder="1" applyAlignment="1">
      <alignment horizontal="right" vertical="center"/>
    </xf>
    <xf numFmtId="2" fontId="0" fillId="35" borderId="34" xfId="0" applyNumberFormat="1" applyFont="1" applyFill="1" applyBorder="1" applyAlignment="1">
      <alignment horizontal="right" vertical="center"/>
    </xf>
    <xf numFmtId="0" fontId="0" fillId="35" borderId="22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0" fontId="0" fillId="35" borderId="38" xfId="0" applyFont="1" applyFill="1" applyBorder="1" applyAlignment="1">
      <alignment horizontal="right" vertical="center"/>
    </xf>
    <xf numFmtId="0" fontId="87" fillId="35" borderId="26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left" vertical="center" wrapText="1"/>
    </xf>
    <xf numFmtId="49" fontId="0" fillId="35" borderId="38" xfId="0" applyNumberFormat="1" applyFont="1" applyFill="1" applyBorder="1" applyAlignment="1">
      <alignment horizontal="right" wrapText="1"/>
    </xf>
    <xf numFmtId="2" fontId="0" fillId="35" borderId="12" xfId="0" applyNumberFormat="1" applyFont="1" applyFill="1" applyBorder="1" applyAlignment="1">
      <alignment horizontal="right" vertical="center"/>
    </xf>
    <xf numFmtId="0" fontId="0" fillId="35" borderId="23" xfId="0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center" vertical="center"/>
    </xf>
    <xf numFmtId="9" fontId="78" fillId="35" borderId="30" xfId="0" applyNumberFormat="1" applyFont="1" applyFill="1" applyBorder="1" applyAlignment="1">
      <alignment horizontal="right" vertical="center"/>
    </xf>
    <xf numFmtId="0" fontId="0" fillId="35" borderId="28" xfId="0" applyFont="1" applyFill="1" applyBorder="1" applyAlignment="1">
      <alignment horizontal="right" vertical="center" wrapText="1"/>
    </xf>
    <xf numFmtId="0" fontId="0" fillId="35" borderId="30" xfId="0" applyFont="1" applyFill="1" applyBorder="1" applyAlignment="1">
      <alignment horizontal="right" vertical="center" wrapText="1"/>
    </xf>
    <xf numFmtId="0" fontId="0" fillId="35" borderId="31" xfId="0" applyFont="1" applyFill="1" applyBorder="1" applyAlignment="1">
      <alignment horizontal="right" vertical="center" wrapText="1"/>
    </xf>
    <xf numFmtId="0" fontId="78" fillId="35" borderId="26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0" fontId="8" fillId="8" borderId="39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/>
    </xf>
    <xf numFmtId="4" fontId="4" fillId="35" borderId="21" xfId="0" applyNumberFormat="1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center" vertical="center" wrapText="1"/>
    </xf>
    <xf numFmtId="0" fontId="78" fillId="35" borderId="37" xfId="0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 vertical="center"/>
    </xf>
    <xf numFmtId="0" fontId="0" fillId="35" borderId="33" xfId="0" applyFont="1" applyFill="1" applyBorder="1" applyAlignment="1">
      <alignment horizontal="left" vertical="center" wrapText="1"/>
    </xf>
    <xf numFmtId="4" fontId="78" fillId="35" borderId="21" xfId="0" applyNumberFormat="1" applyFont="1" applyFill="1" applyBorder="1" applyAlignment="1">
      <alignment horizontal="right" vertical="center" wrapText="1"/>
    </xf>
    <xf numFmtId="4" fontId="0" fillId="35" borderId="21" xfId="0" applyNumberFormat="1" applyFont="1" applyFill="1" applyBorder="1" applyAlignment="1" quotePrefix="1">
      <alignment horizontal="right" vertical="center"/>
    </xf>
    <xf numFmtId="0" fontId="0" fillId="35" borderId="21" xfId="0" applyFont="1" applyFill="1" applyBorder="1" applyAlignment="1">
      <alignment/>
    </xf>
    <xf numFmtId="0" fontId="8" fillId="35" borderId="21" xfId="0" applyFont="1" applyFill="1" applyBorder="1" applyAlignment="1">
      <alignment horizontal="center" vertical="center" wrapText="1"/>
    </xf>
    <xf numFmtId="9" fontId="0" fillId="35" borderId="33" xfId="0" applyNumberFormat="1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4" fontId="0" fillId="35" borderId="21" xfId="0" applyNumberFormat="1" applyFont="1" applyFill="1" applyBorder="1" applyAlignment="1">
      <alignment horizontal="right"/>
    </xf>
    <xf numFmtId="0" fontId="0" fillId="8" borderId="33" xfId="0" applyFont="1" applyFill="1" applyBorder="1" applyAlignment="1">
      <alignment horizontal="left" vertical="center" wrapText="1"/>
    </xf>
    <xf numFmtId="49" fontId="0" fillId="8" borderId="33" xfId="0" applyNumberFormat="1" applyFont="1" applyFill="1" applyBorder="1" applyAlignment="1">
      <alignment horizontal="right" wrapText="1"/>
    </xf>
    <xf numFmtId="2" fontId="0" fillId="8" borderId="23" xfId="0" applyNumberFormat="1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 wrapText="1"/>
    </xf>
    <xf numFmtId="0" fontId="0" fillId="8" borderId="11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 quotePrefix="1">
      <alignment horizontal="right" vertical="center"/>
    </xf>
    <xf numFmtId="4" fontId="21" fillId="0" borderId="33" xfId="0" applyNumberFormat="1" applyFont="1" applyFill="1" applyBorder="1" applyAlignment="1" quotePrefix="1">
      <alignment horizontal="right" vertical="center"/>
    </xf>
    <xf numFmtId="0" fontId="21" fillId="0" borderId="33" xfId="0" applyFont="1" applyFill="1" applyBorder="1" applyAlignment="1">
      <alignment horizontal="right" vertical="center" wrapText="1"/>
    </xf>
    <xf numFmtId="4" fontId="21" fillId="0" borderId="33" xfId="0" applyNumberFormat="1" applyFont="1" applyFill="1" applyBorder="1" applyAlignment="1" quotePrefix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 quotePrefix="1">
      <alignment horizontal="right" vertical="center"/>
    </xf>
    <xf numFmtId="4" fontId="4" fillId="0" borderId="10" xfId="0" applyNumberFormat="1" applyFont="1" applyFill="1" applyBorder="1" applyAlignment="1" quotePrefix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Fill="1" applyBorder="1" applyAlignment="1">
      <alignment horizontal="right" vertical="center"/>
    </xf>
    <xf numFmtId="49" fontId="4" fillId="0" borderId="60" xfId="0" applyNumberFormat="1" applyFont="1" applyFill="1" applyBorder="1" applyAlignment="1">
      <alignment horizontal="right" vertical="center"/>
    </xf>
    <xf numFmtId="49" fontId="4" fillId="0" borderId="60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 wrapText="1"/>
    </xf>
    <xf numFmtId="49" fontId="0" fillId="35" borderId="33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 horizontal="right" vertical="center" wrapText="1"/>
    </xf>
    <xf numFmtId="9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8" fillId="0" borderId="30" xfId="0" applyFont="1" applyFill="1" applyBorder="1" applyAlignment="1">
      <alignment vertical="center" wrapText="1"/>
    </xf>
    <xf numFmtId="0" fontId="0" fillId="8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8" borderId="33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4" fontId="0" fillId="0" borderId="10" xfId="0" applyNumberFormat="1" applyFont="1" applyFill="1" applyBorder="1" applyAlignment="1" quotePrefix="1">
      <alignment horizontal="right" vertical="center"/>
    </xf>
    <xf numFmtId="4" fontId="78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31" xfId="0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33" xfId="0" applyNumberFormat="1" applyFont="1" applyFill="1" applyBorder="1" applyAlignment="1">
      <alignment horizontal="right" vertical="center"/>
    </xf>
    <xf numFmtId="49" fontId="0" fillId="35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11" xfId="0" applyFill="1" applyBorder="1" applyAlignment="1">
      <alignment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5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33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33" xfId="0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29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" fontId="0" fillId="8" borderId="34" xfId="0" applyNumberFormat="1" applyFill="1" applyBorder="1" applyAlignment="1">
      <alignment/>
    </xf>
    <xf numFmtId="0" fontId="0" fillId="35" borderId="33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17" fontId="0" fillId="8" borderId="30" xfId="0" applyNumberFormat="1" applyFill="1" applyBorder="1" applyAlignment="1" quotePrefix="1">
      <alignment/>
    </xf>
    <xf numFmtId="0" fontId="0" fillId="8" borderId="30" xfId="0" applyFill="1" applyBorder="1" applyAlignment="1" quotePrefix="1">
      <alignment/>
    </xf>
    <xf numFmtId="0" fontId="10" fillId="0" borderId="34" xfId="0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8" borderId="31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8" borderId="23" xfId="0" applyNumberForma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29" fillId="0" borderId="30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8" borderId="30" xfId="0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8" borderId="33" xfId="0" applyFont="1" applyFill="1" applyBorder="1" applyAlignment="1">
      <alignment wrapText="1"/>
    </xf>
    <xf numFmtId="3" fontId="0" fillId="0" borderId="23" xfId="0" applyNumberForma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 quotePrefix="1">
      <alignment horizontal="right" vertical="center"/>
    </xf>
    <xf numFmtId="4" fontId="20" fillId="0" borderId="10" xfId="0" applyNumberFormat="1" applyFont="1" applyFill="1" applyBorder="1" applyAlignment="1" quotePrefix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8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35" borderId="2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4" fontId="0" fillId="8" borderId="2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5" borderId="38" xfId="0" applyFont="1" applyFill="1" applyBorder="1" applyAlignment="1">
      <alignment/>
    </xf>
    <xf numFmtId="9" fontId="0" fillId="35" borderId="28" xfId="0" applyNumberFormat="1" applyFont="1" applyFill="1" applyBorder="1" applyAlignment="1">
      <alignment horizontal="right" vertical="center"/>
    </xf>
    <xf numFmtId="4" fontId="78" fillId="35" borderId="11" xfId="0" applyNumberFormat="1" applyFont="1" applyFill="1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left" vertical="center" wrapText="1"/>
    </xf>
    <xf numFmtId="4" fontId="0" fillId="35" borderId="11" xfId="0" applyNumberFormat="1" applyFont="1" applyFill="1" applyBorder="1" applyAlignment="1">
      <alignment horizontal="left" vertical="center" wrapText="1"/>
    </xf>
    <xf numFmtId="4" fontId="8" fillId="35" borderId="23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13" fillId="35" borderId="11" xfId="0" applyNumberFormat="1" applyFont="1" applyFill="1" applyBorder="1" applyAlignment="1">
      <alignment horizontal="right" vertical="center"/>
    </xf>
    <xf numFmtId="9" fontId="0" fillId="8" borderId="28" xfId="0" applyNumberFormat="1" applyFont="1" applyFill="1" applyBorder="1" applyAlignment="1">
      <alignment horizontal="right" vertical="center"/>
    </xf>
    <xf numFmtId="0" fontId="0" fillId="8" borderId="22" xfId="0" applyFont="1" applyFill="1" applyBorder="1" applyAlignment="1">
      <alignment/>
    </xf>
    <xf numFmtId="0" fontId="0" fillId="8" borderId="38" xfId="0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9" fontId="0" fillId="8" borderId="12" xfId="0" applyNumberFormat="1" applyFont="1" applyFill="1" applyBorder="1" applyAlignment="1">
      <alignment horizontal="right" vertical="center" wrapText="1"/>
    </xf>
    <xf numFmtId="0" fontId="83" fillId="8" borderId="33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/>
    </xf>
    <xf numFmtId="0" fontId="0" fillId="8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4" fontId="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35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8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" fontId="0" fillId="8" borderId="11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8" borderId="3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8" fillId="35" borderId="21" xfId="0" applyNumberFormat="1" applyFont="1" applyFill="1" applyBorder="1" applyAlignment="1">
      <alignment horizontal="right" vertical="center"/>
    </xf>
    <xf numFmtId="4" fontId="0" fillId="8" borderId="21" xfId="0" applyNumberFormat="1" applyFill="1" applyBorder="1" applyAlignment="1">
      <alignment horizontal="right" vertical="center"/>
    </xf>
    <xf numFmtId="4" fontId="0" fillId="8" borderId="11" xfId="0" applyNumberFormat="1" applyFill="1" applyBorder="1" applyAlignment="1">
      <alignment horizontal="right" vertical="center"/>
    </xf>
    <xf numFmtId="4" fontId="0" fillId="8" borderId="21" xfId="0" applyNumberFormat="1" applyFont="1" applyFill="1" applyBorder="1" applyAlignment="1" quotePrefix="1">
      <alignment horizontal="right" vertical="center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27" fillId="35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7" fillId="0" borderId="0" xfId="0" applyFont="1" applyFill="1" applyBorder="1" applyAlignment="1">
      <alignment horizontal="left" vertical="center" wrapText="1"/>
    </xf>
    <xf numFmtId="0" fontId="78" fillId="8" borderId="30" xfId="0" applyFont="1" applyFill="1" applyBorder="1" applyAlignment="1">
      <alignment wrapText="1"/>
    </xf>
    <xf numFmtId="4" fontId="78" fillId="8" borderId="12" xfId="0" applyNumberFormat="1" applyFont="1" applyFill="1" applyBorder="1" applyAlignment="1">
      <alignment horizontal="right" vertical="center"/>
    </xf>
    <xf numFmtId="17" fontId="78" fillId="8" borderId="10" xfId="0" applyNumberFormat="1" applyFont="1" applyFill="1" applyBorder="1" applyAlignment="1">
      <alignment horizontal="right" vertical="center" wrapText="1"/>
    </xf>
    <xf numFmtId="4" fontId="6" fillId="8" borderId="21" xfId="0" applyNumberFormat="1" applyFont="1" applyFill="1" applyBorder="1" applyAlignment="1">
      <alignment horizontal="right" vertical="center"/>
    </xf>
    <xf numFmtId="4" fontId="0" fillId="38" borderId="21" xfId="0" applyNumberFormat="1" applyFont="1" applyFill="1" applyBorder="1" applyAlignment="1">
      <alignment horizontal="right" vertical="center"/>
    </xf>
    <xf numFmtId="4" fontId="6" fillId="38" borderId="21" xfId="0" applyNumberFormat="1" applyFont="1" applyFill="1" applyBorder="1" applyAlignment="1">
      <alignment horizontal="right" vertical="center"/>
    </xf>
    <xf numFmtId="4" fontId="78" fillId="8" borderId="28" xfId="0" applyNumberFormat="1" applyFont="1" applyFill="1" applyBorder="1" applyAlignment="1">
      <alignment vertical="center" wrapText="1"/>
    </xf>
    <xf numFmtId="4" fontId="78" fillId="35" borderId="31" xfId="0" applyNumberFormat="1" applyFont="1" applyFill="1" applyBorder="1" applyAlignment="1">
      <alignment horizontal="right" vertical="center"/>
    </xf>
    <xf numFmtId="4" fontId="78" fillId="8" borderId="31" xfId="0" applyNumberFormat="1" applyFont="1" applyFill="1" applyBorder="1" applyAlignment="1">
      <alignment horizontal="right" vertical="center"/>
    </xf>
    <xf numFmtId="4" fontId="78" fillId="8" borderId="34" xfId="0" applyNumberFormat="1" applyFont="1" applyFill="1" applyBorder="1" applyAlignment="1">
      <alignment horizontal="right" vertical="center"/>
    </xf>
    <xf numFmtId="4" fontId="78" fillId="8" borderId="28" xfId="0" applyNumberFormat="1" applyFont="1" applyFill="1" applyBorder="1" applyAlignment="1">
      <alignment vertical="center"/>
    </xf>
    <xf numFmtId="4" fontId="78" fillId="8" borderId="21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 wrapText="1"/>
    </xf>
    <xf numFmtId="0" fontId="78" fillId="8" borderId="0" xfId="0" applyFont="1" applyFill="1" applyBorder="1" applyAlignment="1">
      <alignment horizontal="left" vertical="center" wrapText="1"/>
    </xf>
    <xf numFmtId="4" fontId="0" fillId="8" borderId="0" xfId="0" applyNumberFormat="1" applyFont="1" applyFill="1" applyBorder="1" applyAlignment="1">
      <alignment horizontal="right"/>
    </xf>
    <xf numFmtId="4" fontId="0" fillId="8" borderId="0" xfId="0" applyNumberFormat="1" applyFont="1" applyFill="1" applyBorder="1" applyAlignment="1">
      <alignment horizontal="right" vertical="center"/>
    </xf>
    <xf numFmtId="0" fontId="0" fillId="8" borderId="0" xfId="0" applyFont="1" applyFill="1" applyBorder="1" applyAlignment="1">
      <alignment horizontal="right" vertical="center"/>
    </xf>
    <xf numFmtId="4" fontId="0" fillId="8" borderId="0" xfId="0" applyNumberFormat="1" applyFont="1" applyFill="1" applyBorder="1" applyAlignment="1">
      <alignment vertical="center"/>
    </xf>
    <xf numFmtId="2" fontId="0" fillId="8" borderId="0" xfId="0" applyNumberFormat="1" applyFont="1" applyFill="1" applyBorder="1" applyAlignment="1">
      <alignment horizontal="right"/>
    </xf>
    <xf numFmtId="49" fontId="0" fillId="8" borderId="0" xfId="0" applyNumberFormat="1" applyFont="1" applyFill="1" applyBorder="1" applyAlignment="1">
      <alignment horizontal="right" wrapText="1"/>
    </xf>
    <xf numFmtId="2" fontId="0" fillId="8" borderId="0" xfId="0" applyNumberFormat="1" applyFont="1" applyFill="1" applyBorder="1" applyAlignment="1">
      <alignment horizontal="right" vertical="center"/>
    </xf>
    <xf numFmtId="0" fontId="0" fillId="8" borderId="0" xfId="0" applyFont="1" applyFill="1" applyBorder="1" applyAlignment="1">
      <alignment horizontal="right" vertical="center" wrapText="1"/>
    </xf>
    <xf numFmtId="9" fontId="0" fillId="8" borderId="0" xfId="0" applyNumberFormat="1" applyFont="1" applyFill="1" applyBorder="1" applyAlignment="1">
      <alignment vertical="center"/>
    </xf>
    <xf numFmtId="4" fontId="6" fillId="8" borderId="0" xfId="0" applyNumberFormat="1" applyFont="1" applyFill="1" applyBorder="1" applyAlignment="1">
      <alignment vertical="center"/>
    </xf>
    <xf numFmtId="4" fontId="0" fillId="8" borderId="0" xfId="0" applyNumberFormat="1" applyFont="1" applyFill="1" applyBorder="1" applyAlignment="1">
      <alignment vertical="center"/>
    </xf>
    <xf numFmtId="4" fontId="6" fillId="8" borderId="0" xfId="0" applyNumberFormat="1" applyFont="1" applyFill="1" applyBorder="1" applyAlignment="1">
      <alignment horizontal="right" vertical="center"/>
    </xf>
    <xf numFmtId="4" fontId="86" fillId="8" borderId="0" xfId="0" applyNumberFormat="1" applyFont="1" applyFill="1" applyBorder="1" applyAlignment="1">
      <alignment horizontal="right" vertical="center"/>
    </xf>
    <xf numFmtId="0" fontId="13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78" fillId="8" borderId="33" xfId="0" applyFont="1" applyFill="1" applyBorder="1" applyAlignment="1">
      <alignment horizontal="left" vertical="center" wrapText="1"/>
    </xf>
    <xf numFmtId="4" fontId="86" fillId="8" borderId="26" xfId="0" applyNumberFormat="1" applyFont="1" applyFill="1" applyBorder="1" applyAlignment="1">
      <alignment horizontal="right" vertical="center"/>
    </xf>
    <xf numFmtId="0" fontId="78" fillId="8" borderId="21" xfId="0" applyFont="1" applyFill="1" applyBorder="1" applyAlignment="1">
      <alignment horizontal="right" vertical="center"/>
    </xf>
    <xf numFmtId="0" fontId="78" fillId="8" borderId="10" xfId="0" applyFont="1" applyFill="1" applyBorder="1" applyAlignment="1">
      <alignment horizontal="right" vertical="center"/>
    </xf>
    <xf numFmtId="0" fontId="8" fillId="8" borderId="38" xfId="0" applyFont="1" applyFill="1" applyBorder="1" applyAlignment="1">
      <alignment horizontal="center" vertical="center" wrapText="1"/>
    </xf>
    <xf numFmtId="4" fontId="6" fillId="8" borderId="22" xfId="0" applyNumberFormat="1" applyFont="1" applyFill="1" applyBorder="1" applyAlignment="1">
      <alignment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left" vertical="center" wrapText="1"/>
    </xf>
    <xf numFmtId="0" fontId="0" fillId="8" borderId="15" xfId="0" applyFont="1" applyFill="1" applyBorder="1" applyAlignment="1">
      <alignment horizontal="left" vertical="center" wrapText="1"/>
    </xf>
    <xf numFmtId="4" fontId="0" fillId="8" borderId="15" xfId="0" applyNumberFormat="1" applyFont="1" applyFill="1" applyBorder="1" applyAlignment="1">
      <alignment horizontal="right" vertical="center"/>
    </xf>
    <xf numFmtId="49" fontId="0" fillId="8" borderId="25" xfId="0" applyNumberFormat="1" applyFont="1" applyFill="1" applyBorder="1" applyAlignment="1">
      <alignment horizontal="right" vertical="center" wrapText="1"/>
    </xf>
    <xf numFmtId="0" fontId="0" fillId="8" borderId="25" xfId="0" applyFont="1" applyFill="1" applyBorder="1" applyAlignment="1">
      <alignment horizontal="right" vertical="center" wrapText="1"/>
    </xf>
    <xf numFmtId="0" fontId="0" fillId="8" borderId="38" xfId="0" applyFont="1" applyFill="1" applyBorder="1" applyAlignment="1">
      <alignment horizontal="center" vertical="center"/>
    </xf>
    <xf numFmtId="9" fontId="0" fillId="8" borderId="30" xfId="0" applyNumberFormat="1" applyFont="1" applyFill="1" applyBorder="1" applyAlignment="1">
      <alignment vertical="center"/>
    </xf>
    <xf numFmtId="4" fontId="78" fillId="8" borderId="15" xfId="0" applyNumberFormat="1" applyFont="1" applyFill="1" applyBorder="1" applyAlignment="1">
      <alignment horizontal="right" vertical="center"/>
    </xf>
    <xf numFmtId="4" fontId="78" fillId="8" borderId="14" xfId="0" applyNumberFormat="1" applyFont="1" applyFill="1" applyBorder="1" applyAlignment="1">
      <alignment vertical="center"/>
    </xf>
    <xf numFmtId="9" fontId="0" fillId="8" borderId="27" xfId="0" applyNumberFormat="1" applyFont="1" applyFill="1" applyBorder="1" applyAlignment="1">
      <alignment vertical="center"/>
    </xf>
    <xf numFmtId="0" fontId="78" fillId="8" borderId="40" xfId="0" applyFont="1" applyFill="1" applyBorder="1" applyAlignment="1">
      <alignment vertical="center" wrapText="1"/>
    </xf>
    <xf numFmtId="0" fontId="8" fillId="8" borderId="32" xfId="0" applyFont="1" applyFill="1" applyBorder="1" applyAlignment="1">
      <alignment horizontal="center" vertical="center" wrapText="1"/>
    </xf>
    <xf numFmtId="4" fontId="88" fillId="8" borderId="4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" fontId="78" fillId="0" borderId="21" xfId="0" applyNumberFormat="1" applyFont="1" applyFill="1" applyBorder="1" applyAlignment="1" quotePrefix="1">
      <alignment horizontal="right" vertical="center" wrapText="1"/>
    </xf>
    <xf numFmtId="0" fontId="78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44" fontId="2" fillId="36" borderId="63" xfId="60" applyFont="1" applyFill="1" applyBorder="1" applyAlignment="1">
      <alignment horizontal="center" vertical="center" wrapText="1"/>
    </xf>
    <xf numFmtId="44" fontId="2" fillId="36" borderId="64" xfId="6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 wrapText="1"/>
    </xf>
    <xf numFmtId="4" fontId="84" fillId="8" borderId="28" xfId="0" applyNumberFormat="1" applyFont="1" applyFill="1" applyBorder="1" applyAlignment="1">
      <alignment horizontal="center" vertical="center" wrapText="1"/>
    </xf>
    <xf numFmtId="4" fontId="84" fillId="8" borderId="14" xfId="0" applyNumberFormat="1" applyFont="1" applyFill="1" applyBorder="1" applyAlignment="1">
      <alignment horizontal="center" vertical="center" wrapText="1"/>
    </xf>
    <xf numFmtId="0" fontId="83" fillId="8" borderId="28" xfId="0" applyFont="1" applyFill="1" applyBorder="1" applyAlignment="1">
      <alignment horizontal="center" vertical="center" wrapText="1"/>
    </xf>
    <xf numFmtId="0" fontId="83" fillId="8" borderId="14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4" fontId="2" fillId="36" borderId="63" xfId="0" applyNumberFormat="1" applyFont="1" applyFill="1" applyBorder="1" applyAlignment="1">
      <alignment horizontal="center" vertical="center" wrapText="1"/>
    </xf>
    <xf numFmtId="4" fontId="2" fillId="36" borderId="64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vertical="center" wrapText="1"/>
    </xf>
    <xf numFmtId="4" fontId="89" fillId="0" borderId="18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0" fillId="37" borderId="55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" fillId="37" borderId="70" xfId="0" applyFont="1" applyFill="1" applyBorder="1" applyAlignment="1">
      <alignment horizontal="center" vertical="center"/>
    </xf>
    <xf numFmtId="0" fontId="2" fillId="37" borderId="7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84" fillId="8" borderId="39" xfId="0" applyNumberFormat="1" applyFont="1" applyFill="1" applyBorder="1" applyAlignment="1">
      <alignment horizontal="right" vertical="center" wrapText="1"/>
    </xf>
    <xf numFmtId="4" fontId="84" fillId="8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/>
    </xf>
    <xf numFmtId="0" fontId="0" fillId="36" borderId="20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4" fontId="0" fillId="35" borderId="28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center" vertical="center" wrapText="1"/>
    </xf>
    <xf numFmtId="0" fontId="83" fillId="8" borderId="39" xfId="0" applyFont="1" applyFill="1" applyBorder="1" applyAlignment="1">
      <alignment horizontal="center" vertical="center" wrapText="1"/>
    </xf>
    <xf numFmtId="4" fontId="89" fillId="8" borderId="14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wrapText="1"/>
    </xf>
    <xf numFmtId="0" fontId="77" fillId="0" borderId="0" xfId="0" applyFont="1" applyFill="1" applyAlignment="1">
      <alignment horizontal="left" wrapText="1"/>
    </xf>
    <xf numFmtId="4" fontId="83" fillId="8" borderId="28" xfId="0" applyNumberFormat="1" applyFont="1" applyFill="1" applyBorder="1" applyAlignment="1">
      <alignment horizontal="center" vertical="center" wrapText="1"/>
    </xf>
    <xf numFmtId="4" fontId="0" fillId="8" borderId="14" xfId="0" applyNumberFormat="1" applyFont="1" applyFill="1" applyBorder="1" applyAlignment="1">
      <alignment horizontal="center" vertical="center"/>
    </xf>
    <xf numFmtId="0" fontId="78" fillId="8" borderId="28" xfId="0" applyFont="1" applyFill="1" applyBorder="1" applyAlignment="1">
      <alignment horizontal="center" vertical="center" wrapText="1"/>
    </xf>
    <xf numFmtId="0" fontId="78" fillId="8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8" borderId="30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36" borderId="46" xfId="0" applyFont="1" applyFill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center"/>
    </xf>
    <xf numFmtId="0" fontId="0" fillId="36" borderId="77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0" fontId="6" fillId="36" borderId="77" xfId="0" applyFont="1" applyFill="1" applyBorder="1" applyAlignment="1">
      <alignment horizontal="center" vertical="center"/>
    </xf>
    <xf numFmtId="44" fontId="2" fillId="36" borderId="80" xfId="60" applyFont="1" applyFill="1" applyBorder="1" applyAlignment="1">
      <alignment horizontal="center" vertical="center" wrapText="1"/>
    </xf>
    <xf numFmtId="0" fontId="78" fillId="35" borderId="37" xfId="0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 vertical="center"/>
    </xf>
    <xf numFmtId="0" fontId="2" fillId="36" borderId="80" xfId="0" applyFont="1" applyFill="1" applyBorder="1" applyAlignment="1">
      <alignment horizontal="center" vertical="center" wrapText="1"/>
    </xf>
    <xf numFmtId="0" fontId="2" fillId="36" borderId="7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" fontId="2" fillId="36" borderId="80" xfId="0" applyNumberFormat="1" applyFont="1" applyFill="1" applyBorder="1" applyAlignment="1">
      <alignment horizontal="center"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36" borderId="46" xfId="0" applyFont="1" applyFill="1" applyBorder="1" applyAlignment="1">
      <alignment horizontal="center" vertical="center" wrapText="1"/>
    </xf>
    <xf numFmtId="0" fontId="2" fillId="36" borderId="8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3"/>
  <sheetViews>
    <sheetView tabSelected="1" zoomScale="90" zoomScaleNormal="90" zoomScaleSheetLayoutView="100" zoomScalePageLayoutView="0" workbookViewId="0" topLeftCell="A1">
      <pane xSplit="5" ySplit="3" topLeftCell="AT12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D132" sqref="BD132"/>
    </sheetView>
  </sheetViews>
  <sheetFormatPr defaultColWidth="9.00390625" defaultRowHeight="12.75"/>
  <cols>
    <col min="1" max="1" width="5.00390625" style="0" customWidth="1"/>
    <col min="3" max="3" width="19.25390625" style="0" customWidth="1"/>
    <col min="4" max="4" width="24.625" style="0" customWidth="1"/>
    <col min="5" max="5" width="28.25390625" style="18" customWidth="1"/>
    <col min="6" max="7" width="13.375" style="0" customWidth="1"/>
    <col min="8" max="8" width="17.875" style="0" customWidth="1"/>
    <col min="9" max="9" width="16.125" style="0" customWidth="1"/>
    <col min="10" max="11" width="13.125" style="0" customWidth="1"/>
    <col min="12" max="12" width="18.75390625" style="0" customWidth="1"/>
    <col min="13" max="13" width="15.25390625" style="0" customWidth="1"/>
    <col min="14" max="14" width="15.25390625" style="18" customWidth="1"/>
    <col min="15" max="15" width="13.75390625" style="18" customWidth="1"/>
    <col min="16" max="16" width="19.00390625" style="18" customWidth="1"/>
    <col min="17" max="17" width="15.625" style="18" customWidth="1"/>
    <col min="18" max="18" width="13.00390625" style="0" customWidth="1"/>
    <col min="19" max="19" width="14.75390625" style="0" customWidth="1"/>
    <col min="20" max="20" width="18.625" style="0" customWidth="1"/>
    <col min="21" max="21" width="15.00390625" style="0" customWidth="1"/>
    <col min="22" max="22" width="13.625" style="0" customWidth="1"/>
    <col min="23" max="23" width="13.25390625" style="0" customWidth="1"/>
    <col min="24" max="24" width="18.625" style="0" customWidth="1"/>
    <col min="25" max="25" width="15.625" style="0" customWidth="1"/>
    <col min="26" max="26" width="14.875" style="0" customWidth="1"/>
    <col min="27" max="27" width="14.625" style="0" customWidth="1"/>
    <col min="28" max="28" width="18.00390625" style="0" customWidth="1"/>
    <col min="29" max="29" width="15.00390625" style="5" customWidth="1"/>
    <col min="30" max="30" width="14.125" style="0" customWidth="1"/>
    <col min="31" max="31" width="14.375" style="0" customWidth="1"/>
    <col min="32" max="32" width="19.00390625" style="0" customWidth="1"/>
    <col min="33" max="33" width="15.125" style="0" customWidth="1"/>
    <col min="34" max="34" width="14.75390625" style="18" customWidth="1"/>
    <col min="35" max="35" width="13.125" style="18" customWidth="1"/>
    <col min="36" max="36" width="17.75390625" style="18" customWidth="1"/>
    <col min="37" max="37" width="15.875" style="18" customWidth="1"/>
    <col min="38" max="38" width="13.75390625" style="0" customWidth="1"/>
    <col min="39" max="39" width="12.375" style="0" customWidth="1"/>
    <col min="40" max="40" width="18.00390625" style="0" customWidth="1"/>
    <col min="41" max="41" width="15.625" style="0" customWidth="1"/>
    <col min="42" max="42" width="13.75390625" style="0" customWidth="1"/>
    <col min="43" max="43" width="13.625" style="0" customWidth="1"/>
    <col min="44" max="44" width="18.00390625" style="0" customWidth="1"/>
    <col min="45" max="45" width="15.125" style="0" customWidth="1"/>
    <col min="46" max="46" width="13.75390625" style="0" customWidth="1"/>
    <col min="47" max="47" width="13.875" style="0" customWidth="1"/>
    <col min="48" max="48" width="18.125" style="0" customWidth="1"/>
    <col min="49" max="49" width="15.375" style="0" customWidth="1"/>
    <col min="50" max="50" width="17.375" style="0" customWidth="1"/>
    <col min="51" max="53" width="15.25390625" style="0" customWidth="1"/>
    <col min="54" max="54" width="26.75390625" style="0" customWidth="1"/>
    <col min="55" max="55" width="20.25390625" style="5" customWidth="1"/>
    <col min="56" max="56" width="18.125" style="0" customWidth="1"/>
    <col min="57" max="57" width="11.75390625" style="116" customWidth="1"/>
    <col min="58" max="58" width="12.125" style="24" customWidth="1"/>
    <col min="59" max="167" width="9.125" style="24" customWidth="1"/>
  </cols>
  <sheetData>
    <row r="1" spans="1:76" ht="21" thickBot="1">
      <c r="A1" s="1361" t="s">
        <v>900</v>
      </c>
      <c r="B1" s="1361"/>
      <c r="C1" s="1361"/>
      <c r="D1" s="1361"/>
      <c r="E1" s="1361"/>
      <c r="F1" s="1361"/>
      <c r="G1" s="1361"/>
      <c r="H1" s="1361"/>
      <c r="I1" s="1361"/>
      <c r="J1" s="1361"/>
      <c r="K1" s="1361"/>
      <c r="L1" s="1361"/>
      <c r="M1" s="1361"/>
      <c r="N1" s="1361"/>
      <c r="O1" s="1361"/>
      <c r="P1" s="1361"/>
      <c r="Q1" s="1361"/>
      <c r="R1" s="1361"/>
      <c r="S1" s="1361"/>
      <c r="T1" s="1361"/>
      <c r="U1" s="1361"/>
      <c r="V1" s="1361"/>
      <c r="W1" s="1361"/>
      <c r="X1" s="1361"/>
      <c r="Y1" s="1361"/>
      <c r="Z1" s="1361"/>
      <c r="AA1" s="1361"/>
      <c r="AB1" s="1361"/>
      <c r="AC1" s="1361"/>
      <c r="AD1" s="1361"/>
      <c r="AE1" s="1361"/>
      <c r="AF1" s="1361"/>
      <c r="AG1" s="1361"/>
      <c r="AH1" s="1361"/>
      <c r="AI1" s="1361"/>
      <c r="AJ1" s="1361"/>
      <c r="AK1" s="1361"/>
      <c r="AL1" s="1361"/>
      <c r="AM1" s="1361"/>
      <c r="AN1" s="1361"/>
      <c r="AO1" s="1361"/>
      <c r="AP1" s="1361"/>
      <c r="AQ1" s="1361"/>
      <c r="AR1" s="1361"/>
      <c r="AS1" s="1361"/>
      <c r="AT1" s="1361"/>
      <c r="AU1" s="1361"/>
      <c r="AV1" s="1361"/>
      <c r="AW1" s="1361"/>
      <c r="AX1" s="1361"/>
      <c r="AY1" s="1361"/>
      <c r="AZ1" s="1361"/>
      <c r="BA1" s="1361"/>
      <c r="BB1" s="1361"/>
      <c r="BC1" s="1361"/>
      <c r="BD1" s="1361"/>
      <c r="BE1" s="1361"/>
      <c r="BF1" s="1361"/>
      <c r="BG1" s="1361"/>
      <c r="BH1" s="1361"/>
      <c r="BI1" s="1361"/>
      <c r="BJ1" s="1361"/>
      <c r="BK1" s="1361"/>
      <c r="BL1" s="1361"/>
      <c r="BM1" s="1361"/>
      <c r="BN1" s="1361"/>
      <c r="BO1" s="1361"/>
      <c r="BP1" s="1361"/>
      <c r="BQ1" s="1361"/>
      <c r="BR1" s="1361"/>
      <c r="BS1" s="1361"/>
      <c r="BT1" s="1361"/>
      <c r="BU1" s="1361"/>
      <c r="BV1" s="1361"/>
      <c r="BW1" s="1361"/>
      <c r="BX1" s="1361"/>
    </row>
    <row r="2" spans="1:56" ht="24.75" customHeight="1" thickTop="1">
      <c r="A2" s="1370" t="s">
        <v>215</v>
      </c>
      <c r="B2" s="1359" t="s">
        <v>225</v>
      </c>
      <c r="C2" s="1366" t="s">
        <v>226</v>
      </c>
      <c r="D2" s="1367"/>
      <c r="E2" s="1367"/>
      <c r="F2" s="1349" t="s">
        <v>217</v>
      </c>
      <c r="G2" s="1345"/>
      <c r="H2" s="1345"/>
      <c r="I2" s="1346"/>
      <c r="J2" s="1349" t="s">
        <v>218</v>
      </c>
      <c r="K2" s="1345"/>
      <c r="L2" s="1345"/>
      <c r="M2" s="1346"/>
      <c r="N2" s="1345" t="s">
        <v>219</v>
      </c>
      <c r="O2" s="1345"/>
      <c r="P2" s="1345"/>
      <c r="Q2" s="1346"/>
      <c r="R2" s="1345" t="s">
        <v>220</v>
      </c>
      <c r="S2" s="1345"/>
      <c r="T2" s="1345"/>
      <c r="U2" s="1346"/>
      <c r="V2" s="1345" t="s">
        <v>221</v>
      </c>
      <c r="W2" s="1345"/>
      <c r="X2" s="1345"/>
      <c r="Y2" s="1346"/>
      <c r="Z2" s="1345" t="s">
        <v>222</v>
      </c>
      <c r="AA2" s="1345"/>
      <c r="AB2" s="1345"/>
      <c r="AC2" s="1346"/>
      <c r="AD2" s="1345" t="s">
        <v>548</v>
      </c>
      <c r="AE2" s="1345"/>
      <c r="AF2" s="1345"/>
      <c r="AG2" s="1346"/>
      <c r="AH2" s="1345" t="s">
        <v>223</v>
      </c>
      <c r="AI2" s="1345"/>
      <c r="AJ2" s="1345"/>
      <c r="AK2" s="1346"/>
      <c r="AL2" s="1345" t="s">
        <v>424</v>
      </c>
      <c r="AM2" s="1345"/>
      <c r="AN2" s="1345"/>
      <c r="AO2" s="1346"/>
      <c r="AP2" s="1364" t="s">
        <v>538</v>
      </c>
      <c r="AQ2" s="1364"/>
      <c r="AR2" s="1364"/>
      <c r="AS2" s="1365"/>
      <c r="AT2" s="1364" t="s">
        <v>541</v>
      </c>
      <c r="AU2" s="1364"/>
      <c r="AV2" s="1364"/>
      <c r="AW2" s="1365"/>
      <c r="AX2" s="1343" t="s">
        <v>550</v>
      </c>
      <c r="AY2" s="1347" t="s">
        <v>535</v>
      </c>
      <c r="AZ2" s="1347" t="s">
        <v>224</v>
      </c>
      <c r="BA2" s="1322" t="s">
        <v>375</v>
      </c>
      <c r="BB2" s="1343" t="s">
        <v>536</v>
      </c>
      <c r="BC2" s="1362" t="s">
        <v>551</v>
      </c>
      <c r="BD2" s="1320" t="s">
        <v>552</v>
      </c>
    </row>
    <row r="3" spans="1:57" ht="75.75" customHeight="1" thickBot="1">
      <c r="A3" s="1371"/>
      <c r="B3" s="1360"/>
      <c r="C3" s="535" t="s">
        <v>162</v>
      </c>
      <c r="D3" s="535" t="s">
        <v>161</v>
      </c>
      <c r="E3" s="536" t="s">
        <v>216</v>
      </c>
      <c r="F3" s="609" t="s">
        <v>542</v>
      </c>
      <c r="G3" s="610" t="s">
        <v>543</v>
      </c>
      <c r="H3" s="611" t="s">
        <v>544</v>
      </c>
      <c r="I3" s="612" t="s">
        <v>545</v>
      </c>
      <c r="J3" s="609" t="s">
        <v>542</v>
      </c>
      <c r="K3" s="610" t="s">
        <v>543</v>
      </c>
      <c r="L3" s="611" t="s">
        <v>544</v>
      </c>
      <c r="M3" s="612" t="s">
        <v>545</v>
      </c>
      <c r="N3" s="609" t="s">
        <v>542</v>
      </c>
      <c r="O3" s="610" t="s">
        <v>543</v>
      </c>
      <c r="P3" s="611" t="s">
        <v>544</v>
      </c>
      <c r="Q3" s="612" t="s">
        <v>545</v>
      </c>
      <c r="R3" s="609" t="s">
        <v>542</v>
      </c>
      <c r="S3" s="610" t="s">
        <v>543</v>
      </c>
      <c r="T3" s="611" t="s">
        <v>544</v>
      </c>
      <c r="U3" s="612" t="s">
        <v>545</v>
      </c>
      <c r="V3" s="609" t="s">
        <v>542</v>
      </c>
      <c r="W3" s="610" t="s">
        <v>543</v>
      </c>
      <c r="X3" s="611" t="s">
        <v>544</v>
      </c>
      <c r="Y3" s="612" t="s">
        <v>545</v>
      </c>
      <c r="Z3" s="609" t="s">
        <v>542</v>
      </c>
      <c r="AA3" s="610" t="s">
        <v>543</v>
      </c>
      <c r="AB3" s="611" t="s">
        <v>544</v>
      </c>
      <c r="AC3" s="612" t="s">
        <v>545</v>
      </c>
      <c r="AD3" s="609" t="s">
        <v>542</v>
      </c>
      <c r="AE3" s="610" t="s">
        <v>543</v>
      </c>
      <c r="AF3" s="611" t="s">
        <v>544</v>
      </c>
      <c r="AG3" s="612" t="s">
        <v>545</v>
      </c>
      <c r="AH3" s="609" t="s">
        <v>542</v>
      </c>
      <c r="AI3" s="610" t="s">
        <v>543</v>
      </c>
      <c r="AJ3" s="611" t="s">
        <v>544</v>
      </c>
      <c r="AK3" s="612" t="s">
        <v>545</v>
      </c>
      <c r="AL3" s="609" t="s">
        <v>542</v>
      </c>
      <c r="AM3" s="610" t="s">
        <v>543</v>
      </c>
      <c r="AN3" s="611" t="s">
        <v>544</v>
      </c>
      <c r="AO3" s="612" t="s">
        <v>545</v>
      </c>
      <c r="AP3" s="609" t="s">
        <v>542</v>
      </c>
      <c r="AQ3" s="610" t="s">
        <v>543</v>
      </c>
      <c r="AR3" s="611" t="s">
        <v>544</v>
      </c>
      <c r="AS3" s="612" t="s">
        <v>545</v>
      </c>
      <c r="AT3" s="609" t="s">
        <v>542</v>
      </c>
      <c r="AU3" s="610" t="s">
        <v>543</v>
      </c>
      <c r="AV3" s="611" t="s">
        <v>544</v>
      </c>
      <c r="AW3" s="612" t="s">
        <v>545</v>
      </c>
      <c r="AX3" s="1344"/>
      <c r="AY3" s="1348"/>
      <c r="AZ3" s="1348"/>
      <c r="BA3" s="1323"/>
      <c r="BB3" s="1344"/>
      <c r="BC3" s="1363"/>
      <c r="BD3" s="1321"/>
      <c r="BE3" s="116">
        <v>4.1749</v>
      </c>
    </row>
    <row r="4" spans="1:167" s="6" customFormat="1" ht="57.75" customHeight="1" thickTop="1">
      <c r="A4" s="32">
        <v>1</v>
      </c>
      <c r="B4" s="33" t="s">
        <v>236</v>
      </c>
      <c r="C4" s="34" t="s">
        <v>897</v>
      </c>
      <c r="D4" s="35" t="s">
        <v>40</v>
      </c>
      <c r="E4" s="241" t="s">
        <v>316</v>
      </c>
      <c r="F4" s="37"/>
      <c r="G4" s="559"/>
      <c r="H4" s="550"/>
      <c r="I4" s="38"/>
      <c r="J4" s="39"/>
      <c r="K4" s="542"/>
      <c r="L4" s="92"/>
      <c r="M4" s="40"/>
      <c r="N4" s="39"/>
      <c r="O4" s="542"/>
      <c r="P4" s="570"/>
      <c r="Q4" s="41"/>
      <c r="R4" s="42"/>
      <c r="S4" s="537"/>
      <c r="T4" s="93"/>
      <c r="U4" s="43"/>
      <c r="V4" s="39"/>
      <c r="W4" s="542"/>
      <c r="X4" s="570"/>
      <c r="Y4" s="44"/>
      <c r="Z4" s="45"/>
      <c r="AA4" s="585"/>
      <c r="AB4" s="91"/>
      <c r="AC4" s="41"/>
      <c r="AD4" s="46"/>
      <c r="AE4" s="595"/>
      <c r="AF4" s="597"/>
      <c r="AG4" s="44"/>
      <c r="AH4" s="91"/>
      <c r="AI4" s="599"/>
      <c r="AJ4" s="599"/>
      <c r="AK4" s="250"/>
      <c r="AL4" s="39">
        <v>1500</v>
      </c>
      <c r="AM4" s="542">
        <v>1845</v>
      </c>
      <c r="AN4" s="92"/>
      <c r="AO4" s="47">
        <v>2017</v>
      </c>
      <c r="AP4" s="48"/>
      <c r="AQ4" s="602"/>
      <c r="AR4" s="602"/>
      <c r="AS4" s="49"/>
      <c r="AT4" s="50"/>
      <c r="AU4" s="51"/>
      <c r="AV4" s="602"/>
      <c r="AW4" s="49"/>
      <c r="AX4" s="1230">
        <f>F4+J4+N4+R4+V4+Z4+AD4+AH4+AL4+AP4+AT4</f>
        <v>1500</v>
      </c>
      <c r="AY4" s="630">
        <f>G4+K4+O4+S4+W4+AA4+AE4+AI4+AM4+AQ4+AU4</f>
        <v>1845</v>
      </c>
      <c r="AZ4" s="630">
        <f>AX4</f>
        <v>1500</v>
      </c>
      <c r="BA4" s="627">
        <f>AZ4/4.1749</f>
        <v>359.29004287527846</v>
      </c>
      <c r="BB4" s="642" t="s">
        <v>766</v>
      </c>
      <c r="BC4" s="643"/>
      <c r="BD4" s="643"/>
      <c r="BE4" s="116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s="20" customFormat="1" ht="107.25" customHeight="1">
      <c r="A5" s="32">
        <v>2</v>
      </c>
      <c r="B5" s="803" t="s">
        <v>202</v>
      </c>
      <c r="C5" s="1382" t="s">
        <v>409</v>
      </c>
      <c r="D5" s="786" t="s">
        <v>56</v>
      </c>
      <c r="E5" s="787" t="s">
        <v>213</v>
      </c>
      <c r="F5" s="788">
        <v>44700</v>
      </c>
      <c r="G5" s="789">
        <v>55000</v>
      </c>
      <c r="H5" s="790" t="s">
        <v>599</v>
      </c>
      <c r="I5" s="736" t="s">
        <v>644</v>
      </c>
      <c r="J5" s="791">
        <v>50700</v>
      </c>
      <c r="K5" s="738">
        <v>62360</v>
      </c>
      <c r="L5" s="789" t="s">
        <v>599</v>
      </c>
      <c r="M5" s="736" t="s">
        <v>644</v>
      </c>
      <c r="N5" s="792">
        <v>4796.75</v>
      </c>
      <c r="O5" s="793">
        <v>5900</v>
      </c>
      <c r="P5" s="790" t="s">
        <v>599</v>
      </c>
      <c r="Q5" s="736" t="s">
        <v>644</v>
      </c>
      <c r="R5" s="791">
        <v>32520</v>
      </c>
      <c r="S5" s="738">
        <v>40000</v>
      </c>
      <c r="T5" s="794" t="s">
        <v>599</v>
      </c>
      <c r="U5" s="795" t="s">
        <v>656</v>
      </c>
      <c r="V5" s="792">
        <v>39000</v>
      </c>
      <c r="W5" s="793">
        <v>47970</v>
      </c>
      <c r="X5" s="794" t="s">
        <v>599</v>
      </c>
      <c r="Y5" s="795" t="s">
        <v>656</v>
      </c>
      <c r="Z5" s="792">
        <v>13820</v>
      </c>
      <c r="AA5" s="793">
        <v>17000</v>
      </c>
      <c r="AB5" s="794" t="s">
        <v>599</v>
      </c>
      <c r="AC5" s="795" t="s">
        <v>656</v>
      </c>
      <c r="AD5" s="792">
        <v>20975</v>
      </c>
      <c r="AE5" s="793">
        <v>25800</v>
      </c>
      <c r="AF5" s="794" t="s">
        <v>599</v>
      </c>
      <c r="AG5" s="795" t="s">
        <v>656</v>
      </c>
      <c r="AH5" s="797">
        <v>43089</v>
      </c>
      <c r="AI5" s="794">
        <v>53000</v>
      </c>
      <c r="AJ5" s="794" t="s">
        <v>599</v>
      </c>
      <c r="AK5" s="796" t="s">
        <v>644</v>
      </c>
      <c r="AL5" s="792">
        <v>45000</v>
      </c>
      <c r="AM5" s="793">
        <v>53350</v>
      </c>
      <c r="AN5" s="794" t="s">
        <v>599</v>
      </c>
      <c r="AO5" s="796" t="s">
        <v>644</v>
      </c>
      <c r="AP5" s="798"/>
      <c r="AQ5" s="799"/>
      <c r="AR5" s="799"/>
      <c r="AS5" s="800"/>
      <c r="AT5" s="798"/>
      <c r="AU5" s="801"/>
      <c r="AV5" s="799"/>
      <c r="AW5" s="800"/>
      <c r="AX5" s="1231">
        <f aca="true" t="shared" si="0" ref="AX5:AX67">F5+J5+N5+R5+V5+Z5+AD5+AH5+AL5+AP5+AT5</f>
        <v>294600.75</v>
      </c>
      <c r="AY5" s="802">
        <f aca="true" t="shared" si="1" ref="AY5:AY67">G5+K5+O5+S5+W5+AA5+AE5+AI5+AM5+AQ5+AU5</f>
        <v>360380</v>
      </c>
      <c r="AZ5" s="802">
        <f aca="true" t="shared" si="2" ref="AZ5:AZ67">AX5</f>
        <v>294600.75</v>
      </c>
      <c r="BA5" s="979">
        <f aca="true" t="shared" si="3" ref="BA5:BA67">AZ5/4.1749</f>
        <v>70564.74406572612</v>
      </c>
      <c r="BB5" s="735" t="s">
        <v>914</v>
      </c>
      <c r="BC5" s="1329" t="s">
        <v>855</v>
      </c>
      <c r="BD5" s="1330"/>
      <c r="BE5" s="116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</row>
    <row r="6" spans="1:57" s="72" customFormat="1" ht="38.25">
      <c r="A6" s="32">
        <v>3</v>
      </c>
      <c r="B6" s="52" t="s">
        <v>299</v>
      </c>
      <c r="C6" s="1383"/>
      <c r="D6" s="354" t="s">
        <v>55</v>
      </c>
      <c r="E6" s="213" t="s">
        <v>298</v>
      </c>
      <c r="F6" s="37"/>
      <c r="G6" s="559"/>
      <c r="H6" s="550"/>
      <c r="I6" s="38"/>
      <c r="J6" s="94"/>
      <c r="K6" s="543"/>
      <c r="L6" s="564"/>
      <c r="M6" s="95"/>
      <c r="N6" s="39">
        <v>5691</v>
      </c>
      <c r="O6" s="542">
        <v>7000</v>
      </c>
      <c r="P6" s="570" t="s">
        <v>607</v>
      </c>
      <c r="Q6" s="246" t="s">
        <v>654</v>
      </c>
      <c r="R6" s="42">
        <v>10325</v>
      </c>
      <c r="S6" s="537">
        <v>12700</v>
      </c>
      <c r="T6" s="570" t="s">
        <v>630</v>
      </c>
      <c r="U6" s="43" t="s">
        <v>657</v>
      </c>
      <c r="V6" s="39"/>
      <c r="W6" s="542"/>
      <c r="X6" s="570"/>
      <c r="Y6" s="44"/>
      <c r="Z6" s="45"/>
      <c r="AA6" s="585"/>
      <c r="AB6" s="91"/>
      <c r="AC6" s="44"/>
      <c r="AD6" s="46"/>
      <c r="AE6" s="595"/>
      <c r="AF6" s="597"/>
      <c r="AG6" s="44"/>
      <c r="AH6" s="92">
        <v>16260</v>
      </c>
      <c r="AI6" s="570">
        <v>20000</v>
      </c>
      <c r="AJ6" s="570"/>
      <c r="AK6" s="246" t="s">
        <v>619</v>
      </c>
      <c r="AL6" s="39"/>
      <c r="AM6" s="542"/>
      <c r="AN6" s="92"/>
      <c r="AO6" s="44"/>
      <c r="AP6" s="48"/>
      <c r="AQ6" s="602"/>
      <c r="AR6" s="602"/>
      <c r="AS6" s="44"/>
      <c r="AT6" s="48"/>
      <c r="AU6" s="51"/>
      <c r="AV6" s="602"/>
      <c r="AW6" s="44"/>
      <c r="AX6" s="1230">
        <f t="shared" si="0"/>
        <v>32276</v>
      </c>
      <c r="AY6" s="630">
        <f t="shared" si="1"/>
        <v>39700</v>
      </c>
      <c r="AZ6" s="630">
        <f t="shared" si="2"/>
        <v>32276</v>
      </c>
      <c r="BA6" s="627">
        <f t="shared" si="3"/>
        <v>7730.963615894992</v>
      </c>
      <c r="BB6" s="199" t="s">
        <v>766</v>
      </c>
      <c r="BC6" s="644"/>
      <c r="BD6" s="640"/>
      <c r="BE6" s="117"/>
    </row>
    <row r="7" spans="1:167" s="6" customFormat="1" ht="53.25" customHeight="1">
      <c r="A7" s="32">
        <v>4</v>
      </c>
      <c r="B7" s="52" t="s">
        <v>239</v>
      </c>
      <c r="C7" s="1383"/>
      <c r="D7" s="354" t="s">
        <v>59</v>
      </c>
      <c r="E7" s="355" t="s">
        <v>244</v>
      </c>
      <c r="F7" s="53">
        <v>4000</v>
      </c>
      <c r="G7" s="93">
        <v>4920</v>
      </c>
      <c r="H7" s="551" t="s">
        <v>638</v>
      </c>
      <c r="I7" s="43" t="s">
        <v>619</v>
      </c>
      <c r="J7" s="42">
        <v>850</v>
      </c>
      <c r="K7" s="537">
        <v>1045</v>
      </c>
      <c r="L7" s="879" t="s">
        <v>772</v>
      </c>
      <c r="M7" s="211" t="s">
        <v>770</v>
      </c>
      <c r="N7" s="39">
        <v>162.6</v>
      </c>
      <c r="O7" s="542">
        <v>200</v>
      </c>
      <c r="P7" s="570" t="s">
        <v>611</v>
      </c>
      <c r="Q7" s="246" t="s">
        <v>654</v>
      </c>
      <c r="R7" s="42">
        <v>450</v>
      </c>
      <c r="S7" s="537">
        <v>553.5</v>
      </c>
      <c r="T7" s="93" t="s">
        <v>638</v>
      </c>
      <c r="U7" s="43" t="s">
        <v>658</v>
      </c>
      <c r="V7" s="39">
        <v>1200</v>
      </c>
      <c r="W7" s="542">
        <v>1476</v>
      </c>
      <c r="X7" s="570" t="s">
        <v>601</v>
      </c>
      <c r="Y7" s="97" t="s">
        <v>598</v>
      </c>
      <c r="Z7" s="39">
        <v>160</v>
      </c>
      <c r="AA7" s="542">
        <v>200</v>
      </c>
      <c r="AB7" s="92" t="s">
        <v>607</v>
      </c>
      <c r="AC7" s="251" t="s">
        <v>691</v>
      </c>
      <c r="AD7" s="39">
        <v>1220</v>
      </c>
      <c r="AE7" s="542">
        <v>1500</v>
      </c>
      <c r="AF7" s="570" t="s">
        <v>567</v>
      </c>
      <c r="AG7" s="47" t="s">
        <v>582</v>
      </c>
      <c r="AH7" s="92">
        <v>800</v>
      </c>
      <c r="AI7" s="570">
        <v>984</v>
      </c>
      <c r="AJ7" s="570"/>
      <c r="AK7" s="251" t="s">
        <v>598</v>
      </c>
      <c r="AL7" s="39"/>
      <c r="AM7" s="542"/>
      <c r="AN7" s="92"/>
      <c r="AO7" s="44"/>
      <c r="AP7" s="48"/>
      <c r="AQ7" s="602"/>
      <c r="AR7" s="602"/>
      <c r="AS7" s="44"/>
      <c r="AT7" s="48"/>
      <c r="AU7" s="51"/>
      <c r="AV7" s="602"/>
      <c r="AW7" s="44"/>
      <c r="AX7" s="1230">
        <f t="shared" si="0"/>
        <v>8842.6</v>
      </c>
      <c r="AY7" s="630">
        <f t="shared" si="1"/>
        <v>10878.5</v>
      </c>
      <c r="AZ7" s="630">
        <f t="shared" si="2"/>
        <v>8842.6</v>
      </c>
      <c r="BA7" s="627">
        <f t="shared" si="3"/>
        <v>2118.0387554192916</v>
      </c>
      <c r="BB7" s="199" t="s">
        <v>766</v>
      </c>
      <c r="BC7" s="636"/>
      <c r="BD7" s="55"/>
      <c r="BE7" s="118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</row>
    <row r="8" spans="1:167" s="6" customFormat="1" ht="38.25">
      <c r="A8" s="32">
        <v>5</v>
      </c>
      <c r="B8" s="52" t="s">
        <v>352</v>
      </c>
      <c r="C8" s="1382" t="s">
        <v>410</v>
      </c>
      <c r="D8" s="356" t="s">
        <v>58</v>
      </c>
      <c r="E8" s="355" t="s">
        <v>12</v>
      </c>
      <c r="F8" s="53">
        <v>520</v>
      </c>
      <c r="G8" s="93">
        <v>650</v>
      </c>
      <c r="H8" s="551" t="s">
        <v>638</v>
      </c>
      <c r="I8" s="43" t="s">
        <v>619</v>
      </c>
      <c r="J8" s="94">
        <v>1000</v>
      </c>
      <c r="K8" s="543">
        <v>1123</v>
      </c>
      <c r="L8" s="880" t="s">
        <v>773</v>
      </c>
      <c r="M8" s="95" t="s">
        <v>771</v>
      </c>
      <c r="N8" s="39"/>
      <c r="O8" s="542"/>
      <c r="P8" s="570"/>
      <c r="Q8" s="246"/>
      <c r="R8" s="42">
        <v>1140</v>
      </c>
      <c r="S8" s="537">
        <v>1403</v>
      </c>
      <c r="T8" s="93" t="s">
        <v>638</v>
      </c>
      <c r="U8" s="43" t="s">
        <v>658</v>
      </c>
      <c r="V8" s="39">
        <v>1400</v>
      </c>
      <c r="W8" s="542">
        <v>1772</v>
      </c>
      <c r="X8" s="570" t="s">
        <v>602</v>
      </c>
      <c r="Y8" s="97" t="s">
        <v>598</v>
      </c>
      <c r="Z8" s="39">
        <v>813</v>
      </c>
      <c r="AA8" s="542">
        <v>1000</v>
      </c>
      <c r="AB8" s="92" t="s">
        <v>607</v>
      </c>
      <c r="AC8" s="251" t="s">
        <v>691</v>
      </c>
      <c r="AD8" s="39">
        <v>1570</v>
      </c>
      <c r="AE8" s="542">
        <v>1930</v>
      </c>
      <c r="AF8" s="570" t="s">
        <v>557</v>
      </c>
      <c r="AG8" s="47" t="s">
        <v>557</v>
      </c>
      <c r="AH8" s="92">
        <v>1000</v>
      </c>
      <c r="AI8" s="570">
        <v>1230</v>
      </c>
      <c r="AJ8" s="570"/>
      <c r="AK8" s="251" t="s">
        <v>598</v>
      </c>
      <c r="AL8" s="39"/>
      <c r="AM8" s="542"/>
      <c r="AN8" s="92"/>
      <c r="AO8" s="44"/>
      <c r="AP8" s="48"/>
      <c r="AQ8" s="602"/>
      <c r="AR8" s="602"/>
      <c r="AS8" s="44"/>
      <c r="AT8" s="48"/>
      <c r="AU8" s="51"/>
      <c r="AV8" s="602"/>
      <c r="AW8" s="44"/>
      <c r="AX8" s="1230">
        <f t="shared" si="0"/>
        <v>7443</v>
      </c>
      <c r="AY8" s="630">
        <f t="shared" si="1"/>
        <v>9108</v>
      </c>
      <c r="AZ8" s="630">
        <f t="shared" si="2"/>
        <v>7443</v>
      </c>
      <c r="BA8" s="627">
        <f t="shared" si="3"/>
        <v>1782.7971927471317</v>
      </c>
      <c r="BB8" s="199" t="s">
        <v>766</v>
      </c>
      <c r="BC8" s="635"/>
      <c r="BD8" s="55"/>
      <c r="BE8" s="116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</row>
    <row r="9" spans="1:167" s="6" customFormat="1" ht="38.25">
      <c r="A9" s="32">
        <v>6</v>
      </c>
      <c r="B9" s="54"/>
      <c r="C9" s="1383"/>
      <c r="D9" s="354" t="s">
        <v>57</v>
      </c>
      <c r="E9" s="355" t="s">
        <v>33</v>
      </c>
      <c r="F9" s="53"/>
      <c r="G9" s="93"/>
      <c r="H9" s="551"/>
      <c r="I9" s="43"/>
      <c r="J9" s="94">
        <v>600</v>
      </c>
      <c r="K9" s="543">
        <v>738</v>
      </c>
      <c r="L9" s="880" t="s">
        <v>773</v>
      </c>
      <c r="M9" s="95" t="s">
        <v>771</v>
      </c>
      <c r="N9" s="39"/>
      <c r="O9" s="542"/>
      <c r="P9" s="570"/>
      <c r="Q9" s="90"/>
      <c r="R9" s="42">
        <v>700</v>
      </c>
      <c r="S9" s="537">
        <v>861</v>
      </c>
      <c r="T9" s="93" t="s">
        <v>638</v>
      </c>
      <c r="U9" s="43" t="s">
        <v>658</v>
      </c>
      <c r="V9" s="39">
        <v>1100</v>
      </c>
      <c r="W9" s="542">
        <v>1353</v>
      </c>
      <c r="X9" s="570" t="s">
        <v>602</v>
      </c>
      <c r="Y9" s="97" t="s">
        <v>598</v>
      </c>
      <c r="Z9" s="39"/>
      <c r="AA9" s="542"/>
      <c r="AB9" s="92"/>
      <c r="AC9" s="251"/>
      <c r="AD9" s="39">
        <v>325</v>
      </c>
      <c r="AE9" s="542">
        <v>400</v>
      </c>
      <c r="AF9" s="570" t="s">
        <v>557</v>
      </c>
      <c r="AG9" s="1098" t="s">
        <v>557</v>
      </c>
      <c r="AH9" s="39">
        <v>1500</v>
      </c>
      <c r="AI9" s="570">
        <v>1845</v>
      </c>
      <c r="AJ9" s="570"/>
      <c r="AK9" s="251" t="s">
        <v>598</v>
      </c>
      <c r="AL9" s="39"/>
      <c r="AM9" s="542"/>
      <c r="AN9" s="92"/>
      <c r="AO9" s="44"/>
      <c r="AP9" s="48"/>
      <c r="AQ9" s="602"/>
      <c r="AR9" s="602"/>
      <c r="AS9" s="44"/>
      <c r="AT9" s="48"/>
      <c r="AU9" s="51"/>
      <c r="AV9" s="602"/>
      <c r="AW9" s="44"/>
      <c r="AX9" s="1230">
        <f t="shared" si="0"/>
        <v>4225</v>
      </c>
      <c r="AY9" s="630">
        <f t="shared" si="1"/>
        <v>5197</v>
      </c>
      <c r="AZ9" s="630">
        <f t="shared" si="2"/>
        <v>4225</v>
      </c>
      <c r="BA9" s="627">
        <f t="shared" si="3"/>
        <v>1012.0002874320343</v>
      </c>
      <c r="BB9" s="199" t="s">
        <v>766</v>
      </c>
      <c r="BC9" s="55"/>
      <c r="BD9" s="55"/>
      <c r="BE9" s="116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</row>
    <row r="10" spans="1:167" s="6" customFormat="1" ht="33.75" customHeight="1">
      <c r="A10" s="32">
        <v>7</v>
      </c>
      <c r="B10" s="33"/>
      <c r="C10" s="1384"/>
      <c r="D10" s="354" t="s">
        <v>57</v>
      </c>
      <c r="E10" s="355" t="s">
        <v>214</v>
      </c>
      <c r="F10" s="53">
        <v>400</v>
      </c>
      <c r="G10" s="93">
        <v>500</v>
      </c>
      <c r="H10" s="551" t="s">
        <v>638</v>
      </c>
      <c r="I10" s="43" t="s">
        <v>619</v>
      </c>
      <c r="J10" s="94">
        <v>800</v>
      </c>
      <c r="K10" s="543">
        <v>984</v>
      </c>
      <c r="L10" s="880" t="s">
        <v>773</v>
      </c>
      <c r="M10" s="95" t="s">
        <v>771</v>
      </c>
      <c r="N10" s="39">
        <v>162.6</v>
      </c>
      <c r="O10" s="542">
        <v>200</v>
      </c>
      <c r="P10" s="570" t="s">
        <v>607</v>
      </c>
      <c r="Q10" s="246" t="s">
        <v>632</v>
      </c>
      <c r="R10" s="42"/>
      <c r="S10" s="537"/>
      <c r="T10" s="93"/>
      <c r="U10" s="43"/>
      <c r="V10" s="39">
        <v>1000</v>
      </c>
      <c r="W10" s="542">
        <v>1230</v>
      </c>
      <c r="X10" s="570" t="s">
        <v>602</v>
      </c>
      <c r="Y10" s="97" t="s">
        <v>598</v>
      </c>
      <c r="Z10" s="39">
        <v>1220</v>
      </c>
      <c r="AA10" s="542">
        <v>1500</v>
      </c>
      <c r="AB10" s="92" t="s">
        <v>601</v>
      </c>
      <c r="AC10" s="251" t="s">
        <v>691</v>
      </c>
      <c r="AD10" s="46"/>
      <c r="AE10" s="595"/>
      <c r="AF10" s="597"/>
      <c r="AG10" s="249"/>
      <c r="AH10" s="92">
        <v>300</v>
      </c>
      <c r="AI10" s="570">
        <v>369</v>
      </c>
      <c r="AJ10" s="570"/>
      <c r="AK10" s="251" t="s">
        <v>598</v>
      </c>
      <c r="AL10" s="39">
        <v>2000</v>
      </c>
      <c r="AM10" s="542">
        <v>2460</v>
      </c>
      <c r="AN10" s="92"/>
      <c r="AO10" s="47" t="s">
        <v>739</v>
      </c>
      <c r="AP10" s="48"/>
      <c r="AQ10" s="602"/>
      <c r="AR10" s="602"/>
      <c r="AS10" s="44"/>
      <c r="AT10" s="48"/>
      <c r="AU10" s="51"/>
      <c r="AV10" s="602"/>
      <c r="AW10" s="44"/>
      <c r="AX10" s="1230">
        <f t="shared" si="0"/>
        <v>5882.6</v>
      </c>
      <c r="AY10" s="630">
        <f t="shared" si="1"/>
        <v>7243</v>
      </c>
      <c r="AZ10" s="630">
        <f t="shared" si="2"/>
        <v>5882.6</v>
      </c>
      <c r="BA10" s="627">
        <f t="shared" si="3"/>
        <v>1409.0397374787422</v>
      </c>
      <c r="BB10" s="199" t="s">
        <v>766</v>
      </c>
      <c r="BC10" s="55"/>
      <c r="BD10" s="55"/>
      <c r="BE10" s="116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s="6" customFormat="1" ht="53.25" customHeight="1">
      <c r="A11" s="32">
        <v>8</v>
      </c>
      <c r="B11" s="52" t="s">
        <v>239</v>
      </c>
      <c r="C11" s="1241" t="s">
        <v>479</v>
      </c>
      <c r="D11" s="55" t="s">
        <v>83</v>
      </c>
      <c r="E11" s="36" t="s">
        <v>238</v>
      </c>
      <c r="F11" s="115"/>
      <c r="G11" s="353"/>
      <c r="H11" s="552"/>
      <c r="I11" s="47"/>
      <c r="J11" s="42"/>
      <c r="K11" s="537"/>
      <c r="L11" s="93"/>
      <c r="M11" s="43"/>
      <c r="N11" s="39"/>
      <c r="O11" s="542"/>
      <c r="P11" s="570"/>
      <c r="Q11" s="44"/>
      <c r="R11" s="42"/>
      <c r="S11" s="537"/>
      <c r="T11" s="93"/>
      <c r="U11" s="43"/>
      <c r="V11" s="39"/>
      <c r="W11" s="542"/>
      <c r="X11" s="570"/>
      <c r="Y11" s="44"/>
      <c r="Z11" s="45"/>
      <c r="AA11" s="585"/>
      <c r="AB11" s="91"/>
      <c r="AC11" s="41"/>
      <c r="AD11" s="42">
        <v>4065</v>
      </c>
      <c r="AE11" s="537">
        <v>5000</v>
      </c>
      <c r="AF11" s="551"/>
      <c r="AG11" s="43" t="s">
        <v>563</v>
      </c>
      <c r="AH11" s="93"/>
      <c r="AI11" s="551"/>
      <c r="AJ11" s="551"/>
      <c r="AK11" s="211"/>
      <c r="AL11" s="39"/>
      <c r="AM11" s="542"/>
      <c r="AN11" s="92"/>
      <c r="AO11" s="44"/>
      <c r="AP11" s="48"/>
      <c r="AQ11" s="602"/>
      <c r="AR11" s="602"/>
      <c r="AS11" s="44"/>
      <c r="AT11" s="48"/>
      <c r="AU11" s="51"/>
      <c r="AV11" s="602"/>
      <c r="AW11" s="44"/>
      <c r="AX11" s="1230">
        <f t="shared" si="0"/>
        <v>4065</v>
      </c>
      <c r="AY11" s="630">
        <f t="shared" si="1"/>
        <v>5000</v>
      </c>
      <c r="AZ11" s="630">
        <f t="shared" si="2"/>
        <v>4065</v>
      </c>
      <c r="BA11" s="627">
        <f t="shared" si="3"/>
        <v>973.6760161920046</v>
      </c>
      <c r="BB11" s="199" t="s">
        <v>766</v>
      </c>
      <c r="BC11" s="635"/>
      <c r="BD11" s="55"/>
      <c r="BE11" s="280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</row>
    <row r="12" spans="1:167" s="4" customFormat="1" ht="38.25">
      <c r="A12" s="32">
        <v>10</v>
      </c>
      <c r="B12" s="56" t="s">
        <v>239</v>
      </c>
      <c r="C12" s="357" t="s">
        <v>411</v>
      </c>
      <c r="D12" s="354" t="s">
        <v>176</v>
      </c>
      <c r="E12" s="355" t="s">
        <v>354</v>
      </c>
      <c r="F12" s="53">
        <v>120</v>
      </c>
      <c r="G12" s="93">
        <v>150</v>
      </c>
      <c r="H12" s="551" t="s">
        <v>638</v>
      </c>
      <c r="I12" s="43" t="s">
        <v>649</v>
      </c>
      <c r="J12" s="42">
        <v>100</v>
      </c>
      <c r="K12" s="537">
        <v>123</v>
      </c>
      <c r="L12" s="879" t="s">
        <v>769</v>
      </c>
      <c r="M12" s="43" t="s">
        <v>774</v>
      </c>
      <c r="N12" s="42">
        <v>162.6</v>
      </c>
      <c r="O12" s="537">
        <v>200</v>
      </c>
      <c r="P12" s="551" t="s">
        <v>601</v>
      </c>
      <c r="Q12" s="211" t="s">
        <v>678</v>
      </c>
      <c r="R12" s="42">
        <v>100</v>
      </c>
      <c r="S12" s="537">
        <v>123</v>
      </c>
      <c r="T12" s="93" t="s">
        <v>638</v>
      </c>
      <c r="U12" s="43" t="s">
        <v>658</v>
      </c>
      <c r="V12" s="42">
        <v>550</v>
      </c>
      <c r="W12" s="537">
        <v>676.5</v>
      </c>
      <c r="X12" s="570" t="s">
        <v>602</v>
      </c>
      <c r="Y12" s="97" t="s">
        <v>598</v>
      </c>
      <c r="Z12" s="42">
        <v>400</v>
      </c>
      <c r="AA12" s="537">
        <v>500</v>
      </c>
      <c r="AB12" s="93" t="s">
        <v>632</v>
      </c>
      <c r="AC12" s="251" t="s">
        <v>691</v>
      </c>
      <c r="AD12" s="42">
        <v>407</v>
      </c>
      <c r="AE12" s="537">
        <v>500</v>
      </c>
      <c r="AF12" s="551"/>
      <c r="AG12" s="43" t="s">
        <v>568</v>
      </c>
      <c r="AH12" s="93">
        <v>500</v>
      </c>
      <c r="AI12" s="551">
        <v>615</v>
      </c>
      <c r="AJ12" s="551"/>
      <c r="AK12" s="251" t="s">
        <v>598</v>
      </c>
      <c r="AL12" s="39">
        <v>800</v>
      </c>
      <c r="AM12" s="542">
        <v>984</v>
      </c>
      <c r="AN12" s="92"/>
      <c r="AO12" s="47" t="s">
        <v>739</v>
      </c>
      <c r="AP12" s="48"/>
      <c r="AQ12" s="602"/>
      <c r="AR12" s="602"/>
      <c r="AS12" s="44"/>
      <c r="AT12" s="48"/>
      <c r="AU12" s="51"/>
      <c r="AV12" s="602"/>
      <c r="AW12" s="44"/>
      <c r="AX12" s="1230">
        <f t="shared" si="0"/>
        <v>3139.6</v>
      </c>
      <c r="AY12" s="630">
        <f t="shared" si="1"/>
        <v>3871.5</v>
      </c>
      <c r="AZ12" s="630">
        <f t="shared" si="2"/>
        <v>3139.6</v>
      </c>
      <c r="BA12" s="627">
        <f t="shared" si="3"/>
        <v>752.0180124074827</v>
      </c>
      <c r="BB12" s="199" t="s">
        <v>766</v>
      </c>
      <c r="BC12" s="504"/>
      <c r="BD12" s="371"/>
      <c r="BE12" s="116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s="6" customFormat="1" ht="51">
      <c r="A13" s="32">
        <v>11</v>
      </c>
      <c r="B13" s="358" t="s">
        <v>228</v>
      </c>
      <c r="C13" s="359" t="s">
        <v>427</v>
      </c>
      <c r="D13" s="356" t="s">
        <v>44</v>
      </c>
      <c r="E13" s="213" t="s">
        <v>462</v>
      </c>
      <c r="F13" s="360">
        <v>1900</v>
      </c>
      <c r="G13" s="408">
        <v>2050</v>
      </c>
      <c r="H13" s="553" t="s">
        <v>647</v>
      </c>
      <c r="I13" s="217" t="s">
        <v>650</v>
      </c>
      <c r="J13" s="362"/>
      <c r="K13" s="544"/>
      <c r="L13" s="565"/>
      <c r="M13" s="211"/>
      <c r="N13" s="73">
        <v>2439.02</v>
      </c>
      <c r="O13" s="538">
        <v>3000</v>
      </c>
      <c r="P13" s="570" t="s">
        <v>611</v>
      </c>
      <c r="Q13" s="1098" t="s">
        <v>603</v>
      </c>
      <c r="R13" s="73">
        <v>925</v>
      </c>
      <c r="S13" s="538">
        <v>999</v>
      </c>
      <c r="T13" s="93" t="s">
        <v>638</v>
      </c>
      <c r="U13" s="43" t="s">
        <v>658</v>
      </c>
      <c r="V13" s="73">
        <v>2000</v>
      </c>
      <c r="W13" s="538">
        <v>2460</v>
      </c>
      <c r="X13" s="553" t="s">
        <v>603</v>
      </c>
      <c r="Y13" s="217" t="s">
        <v>600</v>
      </c>
      <c r="Z13" s="73">
        <v>895</v>
      </c>
      <c r="AA13" s="538">
        <v>1100</v>
      </c>
      <c r="AB13" s="408" t="s">
        <v>601</v>
      </c>
      <c r="AC13" s="217" t="s">
        <v>692</v>
      </c>
      <c r="AD13" s="73">
        <v>1300</v>
      </c>
      <c r="AE13" s="538">
        <v>1600</v>
      </c>
      <c r="AF13" s="553" t="s">
        <v>561</v>
      </c>
      <c r="AG13" s="74" t="s">
        <v>583</v>
      </c>
      <c r="AH13" s="364">
        <v>1200</v>
      </c>
      <c r="AI13" s="558">
        <v>1260</v>
      </c>
      <c r="AJ13" s="558"/>
      <c r="AK13" s="251" t="s">
        <v>627</v>
      </c>
      <c r="AL13" s="73"/>
      <c r="AM13" s="538"/>
      <c r="AN13" s="408"/>
      <c r="AO13" s="217"/>
      <c r="AP13" s="216"/>
      <c r="AQ13" s="603"/>
      <c r="AR13" s="603"/>
      <c r="AS13" s="217"/>
      <c r="AT13" s="216"/>
      <c r="AU13" s="218"/>
      <c r="AV13" s="603"/>
      <c r="AW13" s="74"/>
      <c r="AX13" s="1230">
        <f t="shared" si="0"/>
        <v>10659.02</v>
      </c>
      <c r="AY13" s="630">
        <f t="shared" si="1"/>
        <v>12469</v>
      </c>
      <c r="AZ13" s="630">
        <f t="shared" si="2"/>
        <v>10659.02</v>
      </c>
      <c r="BA13" s="627">
        <f t="shared" si="3"/>
        <v>2553.1198352056335</v>
      </c>
      <c r="BB13" s="199" t="s">
        <v>766</v>
      </c>
      <c r="BC13" s="55"/>
      <c r="BD13" s="55"/>
      <c r="BE13" s="116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</row>
    <row r="14" spans="1:167" s="6" customFormat="1" ht="38.25">
      <c r="A14" s="32">
        <v>12</v>
      </c>
      <c r="B14" s="358" t="s">
        <v>228</v>
      </c>
      <c r="C14" s="365" t="s">
        <v>896</v>
      </c>
      <c r="D14" s="354" t="s">
        <v>45</v>
      </c>
      <c r="E14" s="213" t="s">
        <v>463</v>
      </c>
      <c r="F14" s="360"/>
      <c r="G14" s="408"/>
      <c r="H14" s="553"/>
      <c r="I14" s="361"/>
      <c r="J14" s="73">
        <v>5778</v>
      </c>
      <c r="K14" s="538">
        <v>6240</v>
      </c>
      <c r="L14" s="881" t="s">
        <v>775</v>
      </c>
      <c r="M14" s="361" t="s">
        <v>776</v>
      </c>
      <c r="N14" s="73"/>
      <c r="O14" s="538"/>
      <c r="P14" s="553"/>
      <c r="Q14" s="363"/>
      <c r="R14" s="73">
        <v>925</v>
      </c>
      <c r="S14" s="538">
        <v>999</v>
      </c>
      <c r="T14" s="93" t="s">
        <v>638</v>
      </c>
      <c r="U14" s="43" t="s">
        <v>658</v>
      </c>
      <c r="V14" s="366">
        <v>500</v>
      </c>
      <c r="W14" s="575">
        <v>615</v>
      </c>
      <c r="X14" s="580" t="s">
        <v>601</v>
      </c>
      <c r="Y14" s="361" t="s">
        <v>600</v>
      </c>
      <c r="Z14" s="73"/>
      <c r="AA14" s="538"/>
      <c r="AB14" s="408"/>
      <c r="AC14" s="231"/>
      <c r="AD14" s="73">
        <v>244</v>
      </c>
      <c r="AE14" s="538">
        <v>300</v>
      </c>
      <c r="AF14" s="553" t="s">
        <v>561</v>
      </c>
      <c r="AG14" s="74" t="s">
        <v>562</v>
      </c>
      <c r="AH14" s="364">
        <v>300</v>
      </c>
      <c r="AI14" s="558">
        <v>315</v>
      </c>
      <c r="AJ14" s="558"/>
      <c r="AK14" s="251" t="s">
        <v>627</v>
      </c>
      <c r="AL14" s="73"/>
      <c r="AM14" s="538"/>
      <c r="AN14" s="408"/>
      <c r="AO14" s="217"/>
      <c r="AP14" s="216"/>
      <c r="AQ14" s="603"/>
      <c r="AR14" s="603"/>
      <c r="AS14" s="217"/>
      <c r="AT14" s="216"/>
      <c r="AU14" s="218"/>
      <c r="AV14" s="603"/>
      <c r="AW14" s="74"/>
      <c r="AX14" s="1230">
        <f t="shared" si="0"/>
        <v>7747</v>
      </c>
      <c r="AY14" s="630">
        <f t="shared" si="1"/>
        <v>8469</v>
      </c>
      <c r="AZ14" s="630">
        <f t="shared" si="2"/>
        <v>7747</v>
      </c>
      <c r="BA14" s="627">
        <f t="shared" si="3"/>
        <v>1855.613308103188</v>
      </c>
      <c r="BB14" s="199" t="s">
        <v>766</v>
      </c>
      <c r="BC14" s="55"/>
      <c r="BD14" s="55"/>
      <c r="BE14" s="116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</row>
    <row r="15" spans="1:167" s="6" customFormat="1" ht="38.25">
      <c r="A15" s="32">
        <v>13</v>
      </c>
      <c r="B15" s="367"/>
      <c r="C15" s="1372" t="s">
        <v>428</v>
      </c>
      <c r="D15" s="354" t="s">
        <v>211</v>
      </c>
      <c r="E15" s="355" t="s">
        <v>210</v>
      </c>
      <c r="F15" s="360"/>
      <c r="G15" s="408"/>
      <c r="H15" s="553"/>
      <c r="I15" s="361"/>
      <c r="J15" s="73"/>
      <c r="K15" s="538"/>
      <c r="L15" s="408"/>
      <c r="M15" s="361"/>
      <c r="N15" s="73"/>
      <c r="O15" s="538"/>
      <c r="P15" s="553"/>
      <c r="Q15" s="363"/>
      <c r="R15" s="73"/>
      <c r="S15" s="538"/>
      <c r="T15" s="408"/>
      <c r="U15" s="361"/>
      <c r="V15" s="366"/>
      <c r="W15" s="575"/>
      <c r="X15" s="580"/>
      <c r="Y15" s="361"/>
      <c r="Z15" s="73"/>
      <c r="AA15" s="538"/>
      <c r="AB15" s="408"/>
      <c r="AC15" s="231"/>
      <c r="AD15" s="73"/>
      <c r="AE15" s="538"/>
      <c r="AF15" s="553"/>
      <c r="AG15" s="361"/>
      <c r="AH15" s="364"/>
      <c r="AI15" s="558"/>
      <c r="AJ15" s="558"/>
      <c r="AK15" s="368"/>
      <c r="AL15" s="73"/>
      <c r="AM15" s="538"/>
      <c r="AN15" s="408"/>
      <c r="AO15" s="217"/>
      <c r="AP15" s="216"/>
      <c r="AQ15" s="603"/>
      <c r="AR15" s="603"/>
      <c r="AS15" s="217"/>
      <c r="AT15" s="369">
        <v>9500</v>
      </c>
      <c r="AU15" s="605"/>
      <c r="AV15" s="606">
        <v>12500</v>
      </c>
      <c r="AW15" s="252"/>
      <c r="AX15" s="1230">
        <f t="shared" si="0"/>
        <v>9500</v>
      </c>
      <c r="AY15" s="630">
        <f t="shared" si="1"/>
        <v>0</v>
      </c>
      <c r="AZ15" s="630">
        <f t="shared" si="2"/>
        <v>9500</v>
      </c>
      <c r="BA15" s="627">
        <f t="shared" si="3"/>
        <v>2275.5036048767633</v>
      </c>
      <c r="BB15" s="199" t="s">
        <v>766</v>
      </c>
      <c r="BC15" s="55"/>
      <c r="BD15" s="55"/>
      <c r="BE15" s="116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</row>
    <row r="16" spans="1:167" s="6" customFormat="1" ht="30.75" customHeight="1">
      <c r="A16" s="32">
        <v>14</v>
      </c>
      <c r="B16" s="370" t="s">
        <v>23</v>
      </c>
      <c r="C16" s="1369"/>
      <c r="D16" s="371" t="s">
        <v>41</v>
      </c>
      <c r="E16" s="355" t="s">
        <v>300</v>
      </c>
      <c r="F16" s="57">
        <v>1200</v>
      </c>
      <c r="G16" s="375">
        <v>1450</v>
      </c>
      <c r="H16" s="553" t="s">
        <v>630</v>
      </c>
      <c r="I16" s="76" t="s">
        <v>596</v>
      </c>
      <c r="J16" s="372">
        <v>847</v>
      </c>
      <c r="K16" s="545">
        <v>1100</v>
      </c>
      <c r="L16" s="882" t="s">
        <v>777</v>
      </c>
      <c r="M16" s="215" t="s">
        <v>769</v>
      </c>
      <c r="N16" s="75">
        <v>1463.41</v>
      </c>
      <c r="O16" s="524">
        <v>1800</v>
      </c>
      <c r="P16" s="551" t="s">
        <v>601</v>
      </c>
      <c r="Q16" s="252" t="s">
        <v>677</v>
      </c>
      <c r="R16" s="75">
        <v>926</v>
      </c>
      <c r="S16" s="538">
        <v>1000</v>
      </c>
      <c r="T16" s="93" t="s">
        <v>638</v>
      </c>
      <c r="U16" s="43" t="s">
        <v>659</v>
      </c>
      <c r="V16" s="75">
        <v>600</v>
      </c>
      <c r="W16" s="524">
        <v>738</v>
      </c>
      <c r="X16" s="571" t="s">
        <v>604</v>
      </c>
      <c r="Y16" s="1061" t="s">
        <v>604</v>
      </c>
      <c r="Z16" s="75">
        <v>488</v>
      </c>
      <c r="AA16" s="538">
        <v>600</v>
      </c>
      <c r="AB16" s="408" t="s">
        <v>607</v>
      </c>
      <c r="AC16" s="251" t="s">
        <v>691</v>
      </c>
      <c r="AD16" s="75">
        <v>163</v>
      </c>
      <c r="AE16" s="524">
        <v>200</v>
      </c>
      <c r="AF16" s="570" t="s">
        <v>557</v>
      </c>
      <c r="AG16" s="1098" t="s">
        <v>557</v>
      </c>
      <c r="AH16" s="389">
        <v>800</v>
      </c>
      <c r="AI16" s="600">
        <v>984</v>
      </c>
      <c r="AJ16" s="600"/>
      <c r="AK16" s="251" t="s">
        <v>627</v>
      </c>
      <c r="AL16" s="75"/>
      <c r="AM16" s="524"/>
      <c r="AN16" s="221"/>
      <c r="AO16" s="74"/>
      <c r="AP16" s="216"/>
      <c r="AQ16" s="603"/>
      <c r="AR16" s="603"/>
      <c r="AS16" s="217"/>
      <c r="AT16" s="216"/>
      <c r="AU16" s="218"/>
      <c r="AV16" s="603"/>
      <c r="AW16" s="74"/>
      <c r="AX16" s="1230">
        <f t="shared" si="0"/>
        <v>6487.41</v>
      </c>
      <c r="AY16" s="630">
        <f t="shared" si="1"/>
        <v>7872</v>
      </c>
      <c r="AZ16" s="630">
        <f t="shared" si="2"/>
        <v>6487.41</v>
      </c>
      <c r="BA16" s="627">
        <f t="shared" si="3"/>
        <v>1553.9078780330067</v>
      </c>
      <c r="BB16" s="199" t="s">
        <v>766</v>
      </c>
      <c r="BC16" s="55"/>
      <c r="BD16" s="55"/>
      <c r="BE16" s="116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</row>
    <row r="17" spans="1:167" s="6" customFormat="1" ht="36" customHeight="1">
      <c r="A17" s="32">
        <v>15</v>
      </c>
      <c r="B17" s="367" t="s">
        <v>229</v>
      </c>
      <c r="C17" s="1369"/>
      <c r="D17" s="55" t="s">
        <v>42</v>
      </c>
      <c r="E17" s="355" t="s">
        <v>469</v>
      </c>
      <c r="F17" s="57"/>
      <c r="G17" s="375"/>
      <c r="H17" s="554"/>
      <c r="I17" s="76"/>
      <c r="J17" s="219"/>
      <c r="K17" s="539"/>
      <c r="L17" s="375"/>
      <c r="M17" s="373"/>
      <c r="N17" s="75"/>
      <c r="O17" s="524"/>
      <c r="P17" s="571"/>
      <c r="Q17" s="252"/>
      <c r="R17" s="75"/>
      <c r="S17" s="524"/>
      <c r="T17" s="221"/>
      <c r="U17" s="76"/>
      <c r="V17" s="374"/>
      <c r="W17" s="576"/>
      <c r="X17" s="581"/>
      <c r="Y17" s="76"/>
      <c r="Z17" s="219"/>
      <c r="AA17" s="541"/>
      <c r="AB17" s="364"/>
      <c r="AC17" s="231"/>
      <c r="AD17" s="75"/>
      <c r="AE17" s="524"/>
      <c r="AF17" s="571"/>
      <c r="AG17" s="76"/>
      <c r="AH17" s="389"/>
      <c r="AI17" s="600"/>
      <c r="AJ17" s="600"/>
      <c r="AK17" s="247"/>
      <c r="AL17" s="75">
        <v>3000</v>
      </c>
      <c r="AM17" s="524">
        <v>3690</v>
      </c>
      <c r="AN17" s="221"/>
      <c r="AO17" s="74"/>
      <c r="AP17" s="216"/>
      <c r="AQ17" s="603"/>
      <c r="AR17" s="603"/>
      <c r="AS17" s="217"/>
      <c r="AT17" s="216"/>
      <c r="AU17" s="218"/>
      <c r="AV17" s="603"/>
      <c r="AW17" s="74"/>
      <c r="AX17" s="1230">
        <f t="shared" si="0"/>
        <v>3000</v>
      </c>
      <c r="AY17" s="630">
        <f t="shared" si="1"/>
        <v>3690</v>
      </c>
      <c r="AZ17" s="630">
        <f t="shared" si="2"/>
        <v>3000</v>
      </c>
      <c r="BA17" s="627">
        <f t="shared" si="3"/>
        <v>718.5800857505569</v>
      </c>
      <c r="BB17" s="199" t="s">
        <v>766</v>
      </c>
      <c r="BC17" s="55"/>
      <c r="BD17" s="55"/>
      <c r="BE17" s="116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</row>
    <row r="18" spans="1:167" s="6" customFormat="1" ht="38.25">
      <c r="A18" s="32">
        <v>16</v>
      </c>
      <c r="B18" s="222" t="s">
        <v>229</v>
      </c>
      <c r="C18" s="365" t="s">
        <v>429</v>
      </c>
      <c r="D18" s="354" t="s">
        <v>46</v>
      </c>
      <c r="E18" s="355" t="s">
        <v>230</v>
      </c>
      <c r="F18" s="57">
        <v>1550</v>
      </c>
      <c r="G18" s="375">
        <v>2000</v>
      </c>
      <c r="H18" s="553" t="s">
        <v>630</v>
      </c>
      <c r="I18" s="76" t="s">
        <v>606</v>
      </c>
      <c r="J18" s="214">
        <v>772</v>
      </c>
      <c r="K18" s="546">
        <v>950</v>
      </c>
      <c r="L18" s="883" t="s">
        <v>780</v>
      </c>
      <c r="M18" s="215" t="s">
        <v>779</v>
      </c>
      <c r="N18" s="75">
        <v>894.31</v>
      </c>
      <c r="O18" s="524">
        <v>1100</v>
      </c>
      <c r="P18" s="571" t="s">
        <v>605</v>
      </c>
      <c r="Q18" s="252" t="s">
        <v>634</v>
      </c>
      <c r="R18" s="75">
        <v>740</v>
      </c>
      <c r="S18" s="538">
        <v>800</v>
      </c>
      <c r="T18" s="93" t="s">
        <v>630</v>
      </c>
      <c r="U18" s="74" t="s">
        <v>660</v>
      </c>
      <c r="V18" s="75">
        <v>900</v>
      </c>
      <c r="W18" s="524">
        <v>1107</v>
      </c>
      <c r="X18" s="571" t="s">
        <v>605</v>
      </c>
      <c r="Y18" s="76" t="s">
        <v>606</v>
      </c>
      <c r="Z18" s="75">
        <v>610</v>
      </c>
      <c r="AA18" s="524">
        <v>750</v>
      </c>
      <c r="AB18" s="221" t="s">
        <v>605</v>
      </c>
      <c r="AC18" s="76" t="s">
        <v>693</v>
      </c>
      <c r="AD18" s="75">
        <v>406</v>
      </c>
      <c r="AE18" s="524">
        <v>500</v>
      </c>
      <c r="AF18" s="570" t="s">
        <v>557</v>
      </c>
      <c r="AG18" s="1100" t="s">
        <v>557</v>
      </c>
      <c r="AH18" s="219">
        <v>1500</v>
      </c>
      <c r="AI18" s="554">
        <v>1845</v>
      </c>
      <c r="AJ18" s="554"/>
      <c r="AK18" s="247" t="s">
        <v>649</v>
      </c>
      <c r="AL18" s="75">
        <v>1000</v>
      </c>
      <c r="AM18" s="524">
        <v>1230</v>
      </c>
      <c r="AN18" s="221"/>
      <c r="AO18" s="47" t="s">
        <v>739</v>
      </c>
      <c r="AP18" s="216"/>
      <c r="AQ18" s="603"/>
      <c r="AR18" s="603"/>
      <c r="AS18" s="217"/>
      <c r="AT18" s="216"/>
      <c r="AU18" s="218"/>
      <c r="AV18" s="603"/>
      <c r="AW18" s="74"/>
      <c r="AX18" s="1230">
        <f t="shared" si="0"/>
        <v>8372.31</v>
      </c>
      <c r="AY18" s="630">
        <f t="shared" si="1"/>
        <v>10282</v>
      </c>
      <c r="AZ18" s="630">
        <f t="shared" si="2"/>
        <v>8372.31</v>
      </c>
      <c r="BA18" s="627">
        <f t="shared" si="3"/>
        <v>2005.3917459100815</v>
      </c>
      <c r="BB18" s="199" t="s">
        <v>766</v>
      </c>
      <c r="BC18" s="55"/>
      <c r="BD18" s="55"/>
      <c r="BE18" s="116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pans="1:167" s="6" customFormat="1" ht="38.25">
      <c r="A19" s="32">
        <v>17</v>
      </c>
      <c r="B19" s="222" t="s">
        <v>239</v>
      </c>
      <c r="C19" s="1368" t="s">
        <v>495</v>
      </c>
      <c r="D19" s="55" t="s">
        <v>172</v>
      </c>
      <c r="E19" s="355" t="s">
        <v>304</v>
      </c>
      <c r="F19" s="57"/>
      <c r="G19" s="375"/>
      <c r="H19" s="554"/>
      <c r="I19" s="76"/>
      <c r="J19" s="75">
        <v>60</v>
      </c>
      <c r="K19" s="524">
        <v>74</v>
      </c>
      <c r="L19" s="884" t="s">
        <v>778</v>
      </c>
      <c r="M19" s="1096" t="s">
        <v>778</v>
      </c>
      <c r="N19" s="75"/>
      <c r="O19" s="524"/>
      <c r="P19" s="571"/>
      <c r="Q19" s="247"/>
      <c r="R19" s="221">
        <v>203</v>
      </c>
      <c r="S19" s="553">
        <v>250</v>
      </c>
      <c r="T19" s="93" t="s">
        <v>638</v>
      </c>
      <c r="U19" s="43" t="s">
        <v>659</v>
      </c>
      <c r="V19" s="75">
        <v>100</v>
      </c>
      <c r="W19" s="524">
        <v>123</v>
      </c>
      <c r="X19" s="570" t="s">
        <v>602</v>
      </c>
      <c r="Y19" s="97" t="s">
        <v>598</v>
      </c>
      <c r="Z19" s="219">
        <v>160</v>
      </c>
      <c r="AA19" s="541">
        <v>200</v>
      </c>
      <c r="AB19" s="364" t="s">
        <v>607</v>
      </c>
      <c r="AC19" s="361" t="s">
        <v>694</v>
      </c>
      <c r="AD19" s="75"/>
      <c r="AE19" s="524"/>
      <c r="AF19" s="571"/>
      <c r="AG19" s="76"/>
      <c r="AH19" s="221">
        <v>200</v>
      </c>
      <c r="AI19" s="571">
        <v>246</v>
      </c>
      <c r="AJ19" s="571"/>
      <c r="AK19" s="247"/>
      <c r="AL19" s="75"/>
      <c r="AM19" s="524"/>
      <c r="AN19" s="221"/>
      <c r="AO19" s="47"/>
      <c r="AP19" s="216"/>
      <c r="AQ19" s="603"/>
      <c r="AR19" s="603"/>
      <c r="AS19" s="217"/>
      <c r="AT19" s="216"/>
      <c r="AU19" s="218"/>
      <c r="AV19" s="603"/>
      <c r="AW19" s="74"/>
      <c r="AX19" s="1230">
        <f t="shared" si="0"/>
        <v>723</v>
      </c>
      <c r="AY19" s="630">
        <f t="shared" si="1"/>
        <v>893</v>
      </c>
      <c r="AZ19" s="630">
        <f t="shared" si="2"/>
        <v>723</v>
      </c>
      <c r="BA19" s="627">
        <f t="shared" si="3"/>
        <v>173.1778006658842</v>
      </c>
      <c r="BB19" s="199" t="s">
        <v>766</v>
      </c>
      <c r="BC19" s="632"/>
      <c r="BD19" s="55"/>
      <c r="BE19" s="116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</row>
    <row r="20" spans="1:167" s="6" customFormat="1" ht="87.75" customHeight="1">
      <c r="A20" s="32">
        <v>18</v>
      </c>
      <c r="B20" s="222" t="s">
        <v>390</v>
      </c>
      <c r="C20" s="1379"/>
      <c r="D20" s="356" t="s">
        <v>47</v>
      </c>
      <c r="E20" s="355" t="s">
        <v>481</v>
      </c>
      <c r="F20" s="57">
        <v>2400</v>
      </c>
      <c r="G20" s="375">
        <v>3000</v>
      </c>
      <c r="H20" s="553" t="s">
        <v>630</v>
      </c>
      <c r="I20" s="74" t="s">
        <v>651</v>
      </c>
      <c r="J20" s="372">
        <v>3590</v>
      </c>
      <c r="K20" s="545">
        <v>4416</v>
      </c>
      <c r="L20" s="882" t="s">
        <v>775</v>
      </c>
      <c r="M20" s="361" t="s">
        <v>776</v>
      </c>
      <c r="N20" s="75">
        <v>406.5</v>
      </c>
      <c r="O20" s="524">
        <v>500</v>
      </c>
      <c r="P20" s="571" t="s">
        <v>607</v>
      </c>
      <c r="Q20" s="252" t="s">
        <v>677</v>
      </c>
      <c r="R20" s="1099">
        <v>2000</v>
      </c>
      <c r="S20" s="427">
        <v>2460</v>
      </c>
      <c r="T20" s="93" t="s">
        <v>638</v>
      </c>
      <c r="U20" s="43" t="s">
        <v>659</v>
      </c>
      <c r="V20" s="75">
        <v>1200</v>
      </c>
      <c r="W20" s="524">
        <v>1476</v>
      </c>
      <c r="X20" s="570" t="s">
        <v>602</v>
      </c>
      <c r="Y20" s="97" t="s">
        <v>598</v>
      </c>
      <c r="Z20" s="75">
        <v>1220</v>
      </c>
      <c r="AA20" s="538">
        <v>1500</v>
      </c>
      <c r="AB20" s="408" t="s">
        <v>611</v>
      </c>
      <c r="AC20" s="217" t="s">
        <v>695</v>
      </c>
      <c r="AD20" s="75">
        <v>711</v>
      </c>
      <c r="AE20" s="524">
        <v>875</v>
      </c>
      <c r="AF20" s="553" t="s">
        <v>561</v>
      </c>
      <c r="AG20" s="43" t="s">
        <v>563</v>
      </c>
      <c r="AH20" s="221">
        <v>3500</v>
      </c>
      <c r="AI20" s="571">
        <v>4305</v>
      </c>
      <c r="AJ20" s="571"/>
      <c r="AK20" s="251" t="s">
        <v>627</v>
      </c>
      <c r="AL20" s="75">
        <v>500</v>
      </c>
      <c r="AM20" s="524">
        <v>615</v>
      </c>
      <c r="AN20" s="221"/>
      <c r="AO20" s="47" t="s">
        <v>739</v>
      </c>
      <c r="AP20" s="216"/>
      <c r="AQ20" s="603"/>
      <c r="AR20" s="603"/>
      <c r="AS20" s="217"/>
      <c r="AT20" s="216"/>
      <c r="AU20" s="218"/>
      <c r="AV20" s="603"/>
      <c r="AW20" s="74"/>
      <c r="AX20" s="1230">
        <f t="shared" si="0"/>
        <v>15527.5</v>
      </c>
      <c r="AY20" s="630">
        <f t="shared" si="1"/>
        <v>19147</v>
      </c>
      <c r="AZ20" s="630">
        <f t="shared" si="2"/>
        <v>15527.5</v>
      </c>
      <c r="BA20" s="1354" t="s">
        <v>841</v>
      </c>
      <c r="BB20" s="1324" t="s">
        <v>837</v>
      </c>
      <c r="BC20" s="635"/>
      <c r="BD20" s="55"/>
      <c r="BE20" s="116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</row>
    <row r="21" spans="1:167" s="6" customFormat="1" ht="38.25">
      <c r="A21" s="32">
        <v>19</v>
      </c>
      <c r="B21" s="222" t="s">
        <v>390</v>
      </c>
      <c r="C21" s="365" t="s">
        <v>430</v>
      </c>
      <c r="D21" s="356" t="s">
        <v>48</v>
      </c>
      <c r="E21" s="355" t="s">
        <v>319</v>
      </c>
      <c r="F21" s="57">
        <v>2400</v>
      </c>
      <c r="G21" s="375">
        <v>3000</v>
      </c>
      <c r="H21" s="553" t="s">
        <v>630</v>
      </c>
      <c r="I21" s="74" t="s">
        <v>651</v>
      </c>
      <c r="J21" s="372">
        <v>542</v>
      </c>
      <c r="K21" s="545">
        <v>667</v>
      </c>
      <c r="L21" s="882" t="s">
        <v>775</v>
      </c>
      <c r="M21" s="361" t="s">
        <v>776</v>
      </c>
      <c r="N21" s="75"/>
      <c r="O21" s="524"/>
      <c r="P21" s="571"/>
      <c r="Q21" s="252"/>
      <c r="R21" s="75"/>
      <c r="S21" s="408"/>
      <c r="T21" s="408"/>
      <c r="U21" s="43"/>
      <c r="V21" s="75">
        <v>500</v>
      </c>
      <c r="W21" s="538">
        <v>615</v>
      </c>
      <c r="X21" s="570" t="s">
        <v>602</v>
      </c>
      <c r="Y21" s="97" t="s">
        <v>598</v>
      </c>
      <c r="Z21" s="75"/>
      <c r="AA21" s="538"/>
      <c r="AB21" s="408"/>
      <c r="AC21" s="361"/>
      <c r="AD21" s="75">
        <v>610</v>
      </c>
      <c r="AE21" s="524">
        <v>750</v>
      </c>
      <c r="AF21" s="570" t="s">
        <v>557</v>
      </c>
      <c r="AG21" s="1098" t="s">
        <v>557</v>
      </c>
      <c r="AH21" s="230">
        <v>500</v>
      </c>
      <c r="AI21" s="582">
        <v>615</v>
      </c>
      <c r="AJ21" s="582"/>
      <c r="AK21" s="251" t="s">
        <v>627</v>
      </c>
      <c r="AL21" s="75"/>
      <c r="AM21" s="524"/>
      <c r="AN21" s="221"/>
      <c r="AO21" s="74"/>
      <c r="AP21" s="216"/>
      <c r="AQ21" s="603"/>
      <c r="AR21" s="603"/>
      <c r="AS21" s="217"/>
      <c r="AT21" s="216"/>
      <c r="AU21" s="218"/>
      <c r="AV21" s="603"/>
      <c r="AW21" s="217"/>
      <c r="AX21" s="1230">
        <f t="shared" si="0"/>
        <v>4552</v>
      </c>
      <c r="AY21" s="630">
        <f t="shared" si="1"/>
        <v>5647</v>
      </c>
      <c r="AZ21" s="630">
        <f t="shared" si="2"/>
        <v>4552</v>
      </c>
      <c r="BA21" s="1355"/>
      <c r="BB21" s="1325"/>
      <c r="BC21" s="635"/>
      <c r="BD21" s="55"/>
      <c r="BE21" s="116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</row>
    <row r="22" spans="1:167" s="6" customFormat="1" ht="25.5">
      <c r="A22" s="32">
        <v>20</v>
      </c>
      <c r="B22" s="222" t="s">
        <v>390</v>
      </c>
      <c r="C22" s="365" t="s">
        <v>431</v>
      </c>
      <c r="D22" s="356" t="s">
        <v>49</v>
      </c>
      <c r="E22" s="355" t="s">
        <v>4</v>
      </c>
      <c r="F22" s="57">
        <v>400</v>
      </c>
      <c r="G22" s="375">
        <v>500</v>
      </c>
      <c r="H22" s="553" t="s">
        <v>630</v>
      </c>
      <c r="I22" s="74" t="s">
        <v>651</v>
      </c>
      <c r="J22" s="372">
        <v>150</v>
      </c>
      <c r="K22" s="545">
        <v>185</v>
      </c>
      <c r="L22" s="882" t="s">
        <v>775</v>
      </c>
      <c r="M22" s="361" t="s">
        <v>776</v>
      </c>
      <c r="N22" s="75">
        <v>162.6</v>
      </c>
      <c r="O22" s="524">
        <v>200</v>
      </c>
      <c r="P22" s="571" t="s">
        <v>607</v>
      </c>
      <c r="Q22" s="252" t="s">
        <v>677</v>
      </c>
      <c r="R22" s="75">
        <v>400</v>
      </c>
      <c r="S22" s="538">
        <v>492</v>
      </c>
      <c r="T22" s="93" t="s">
        <v>638</v>
      </c>
      <c r="U22" s="43" t="s">
        <v>659</v>
      </c>
      <c r="V22" s="75">
        <v>200</v>
      </c>
      <c r="W22" s="524">
        <v>246</v>
      </c>
      <c r="X22" s="570" t="s">
        <v>602</v>
      </c>
      <c r="Y22" s="97" t="s">
        <v>598</v>
      </c>
      <c r="Z22" s="75">
        <v>400</v>
      </c>
      <c r="AA22" s="538">
        <v>500</v>
      </c>
      <c r="AB22" s="408" t="s">
        <v>611</v>
      </c>
      <c r="AC22" s="217" t="s">
        <v>695</v>
      </c>
      <c r="AD22" s="75">
        <v>122</v>
      </c>
      <c r="AE22" s="524">
        <v>150</v>
      </c>
      <c r="AF22" s="570" t="s">
        <v>557</v>
      </c>
      <c r="AG22" s="1100" t="s">
        <v>557</v>
      </c>
      <c r="AH22" s="230">
        <v>150</v>
      </c>
      <c r="AI22" s="582">
        <v>184.5</v>
      </c>
      <c r="AJ22" s="582"/>
      <c r="AK22" s="251" t="s">
        <v>627</v>
      </c>
      <c r="AL22" s="75"/>
      <c r="AM22" s="524"/>
      <c r="AN22" s="221"/>
      <c r="AO22" s="74"/>
      <c r="AP22" s="216"/>
      <c r="AQ22" s="603"/>
      <c r="AR22" s="603"/>
      <c r="AS22" s="217"/>
      <c r="AT22" s="216"/>
      <c r="AU22" s="218"/>
      <c r="AV22" s="603"/>
      <c r="AW22" s="217"/>
      <c r="AX22" s="1230">
        <f t="shared" si="0"/>
        <v>1984.6</v>
      </c>
      <c r="AY22" s="630">
        <f t="shared" si="1"/>
        <v>2457.5</v>
      </c>
      <c r="AZ22" s="630">
        <f t="shared" si="2"/>
        <v>1984.6</v>
      </c>
      <c r="BA22" s="1355"/>
      <c r="BB22" s="1325"/>
      <c r="BC22" s="635"/>
      <c r="BD22" s="55"/>
      <c r="BE22" s="116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</row>
    <row r="23" spans="1:167" s="6" customFormat="1" ht="48.75" customHeight="1">
      <c r="A23" s="32">
        <v>21</v>
      </c>
      <c r="B23" s="222" t="s">
        <v>390</v>
      </c>
      <c r="C23" s="365" t="s">
        <v>895</v>
      </c>
      <c r="D23" s="354" t="s">
        <v>50</v>
      </c>
      <c r="E23" s="355" t="s">
        <v>295</v>
      </c>
      <c r="F23" s="57">
        <v>240</v>
      </c>
      <c r="G23" s="375">
        <v>300</v>
      </c>
      <c r="H23" s="553" t="s">
        <v>630</v>
      </c>
      <c r="I23" s="74" t="s">
        <v>651</v>
      </c>
      <c r="J23" s="372">
        <v>168</v>
      </c>
      <c r="K23" s="545">
        <v>207</v>
      </c>
      <c r="L23" s="882" t="s">
        <v>775</v>
      </c>
      <c r="M23" s="361" t="s">
        <v>776</v>
      </c>
      <c r="N23" s="75"/>
      <c r="O23" s="524"/>
      <c r="P23" s="571"/>
      <c r="Q23" s="252"/>
      <c r="R23" s="75">
        <v>40</v>
      </c>
      <c r="S23" s="538">
        <v>49.2</v>
      </c>
      <c r="T23" s="93" t="s">
        <v>638</v>
      </c>
      <c r="U23" s="43" t="s">
        <v>659</v>
      </c>
      <c r="V23" s="75">
        <v>50</v>
      </c>
      <c r="W23" s="538">
        <v>61.5</v>
      </c>
      <c r="X23" s="570" t="s">
        <v>602</v>
      </c>
      <c r="Y23" s="97" t="s">
        <v>598</v>
      </c>
      <c r="Z23" s="75"/>
      <c r="AA23" s="538"/>
      <c r="AB23" s="408"/>
      <c r="AC23" s="217"/>
      <c r="AD23" s="75">
        <v>37</v>
      </c>
      <c r="AE23" s="524">
        <v>45</v>
      </c>
      <c r="AF23" s="570" t="s">
        <v>557</v>
      </c>
      <c r="AG23" s="1100" t="s">
        <v>557</v>
      </c>
      <c r="AH23" s="230">
        <v>100</v>
      </c>
      <c r="AI23" s="582">
        <v>123</v>
      </c>
      <c r="AJ23" s="582"/>
      <c r="AK23" s="251" t="s">
        <v>627</v>
      </c>
      <c r="AL23" s="75"/>
      <c r="AM23" s="524"/>
      <c r="AN23" s="221"/>
      <c r="AO23" s="74"/>
      <c r="AP23" s="216"/>
      <c r="AQ23" s="603"/>
      <c r="AR23" s="603"/>
      <c r="AS23" s="217"/>
      <c r="AT23" s="216"/>
      <c r="AU23" s="218"/>
      <c r="AV23" s="603"/>
      <c r="AW23" s="217"/>
      <c r="AX23" s="1230">
        <f t="shared" si="0"/>
        <v>635</v>
      </c>
      <c r="AY23" s="630">
        <f t="shared" si="1"/>
        <v>785.7</v>
      </c>
      <c r="AZ23" s="630">
        <f t="shared" si="2"/>
        <v>635</v>
      </c>
      <c r="BA23" s="1355"/>
      <c r="BB23" s="1325"/>
      <c r="BC23" s="635"/>
      <c r="BD23" s="55"/>
      <c r="BE23" s="116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</row>
    <row r="24" spans="1:167" s="6" customFormat="1" ht="45.75" customHeight="1">
      <c r="A24" s="32">
        <v>22</v>
      </c>
      <c r="B24" s="222" t="s">
        <v>390</v>
      </c>
      <c r="C24" s="376" t="s">
        <v>432</v>
      </c>
      <c r="D24" s="356" t="s">
        <v>51</v>
      </c>
      <c r="E24" s="355" t="s">
        <v>296</v>
      </c>
      <c r="F24" s="57">
        <v>1550</v>
      </c>
      <c r="G24" s="375">
        <v>1900</v>
      </c>
      <c r="H24" s="553" t="s">
        <v>630</v>
      </c>
      <c r="I24" s="74" t="s">
        <v>651</v>
      </c>
      <c r="J24" s="372">
        <v>1731</v>
      </c>
      <c r="K24" s="545">
        <v>2130</v>
      </c>
      <c r="L24" s="882" t="s">
        <v>775</v>
      </c>
      <c r="M24" s="361" t="s">
        <v>776</v>
      </c>
      <c r="N24" s="75">
        <v>243.9</v>
      </c>
      <c r="O24" s="524">
        <v>300</v>
      </c>
      <c r="P24" s="571" t="s">
        <v>607</v>
      </c>
      <c r="Q24" s="252" t="s">
        <v>677</v>
      </c>
      <c r="R24" s="75">
        <v>1200</v>
      </c>
      <c r="S24" s="538">
        <v>1476</v>
      </c>
      <c r="T24" s="93" t="s">
        <v>638</v>
      </c>
      <c r="U24" s="43" t="s">
        <v>659</v>
      </c>
      <c r="V24" s="75">
        <v>300</v>
      </c>
      <c r="W24" s="524">
        <v>369</v>
      </c>
      <c r="X24" s="570" t="s">
        <v>602</v>
      </c>
      <c r="Y24" s="97" t="s">
        <v>598</v>
      </c>
      <c r="Z24" s="75">
        <v>320</v>
      </c>
      <c r="AA24" s="524">
        <v>400</v>
      </c>
      <c r="AB24" s="408" t="s">
        <v>611</v>
      </c>
      <c r="AC24" s="217" t="s">
        <v>695</v>
      </c>
      <c r="AD24" s="75">
        <v>362</v>
      </c>
      <c r="AE24" s="524">
        <v>445</v>
      </c>
      <c r="AF24" s="570" t="s">
        <v>557</v>
      </c>
      <c r="AG24" s="1100" t="s">
        <v>557</v>
      </c>
      <c r="AH24" s="230">
        <v>1200</v>
      </c>
      <c r="AI24" s="582">
        <v>1476</v>
      </c>
      <c r="AJ24" s="582"/>
      <c r="AK24" s="251" t="s">
        <v>627</v>
      </c>
      <c r="AL24" s="75"/>
      <c r="AM24" s="524"/>
      <c r="AN24" s="221"/>
      <c r="AO24" s="74"/>
      <c r="AP24" s="216"/>
      <c r="AQ24" s="603"/>
      <c r="AR24" s="603"/>
      <c r="AS24" s="217"/>
      <c r="AT24" s="216"/>
      <c r="AU24" s="218"/>
      <c r="AV24" s="603"/>
      <c r="AW24" s="217"/>
      <c r="AX24" s="1230">
        <f t="shared" si="0"/>
        <v>6906.9</v>
      </c>
      <c r="AY24" s="630">
        <f t="shared" si="1"/>
        <v>8496</v>
      </c>
      <c r="AZ24" s="630">
        <f t="shared" si="2"/>
        <v>6906.9</v>
      </c>
      <c r="BA24" s="1356"/>
      <c r="BB24" s="1326"/>
      <c r="BC24" s="635"/>
      <c r="BD24" s="55"/>
      <c r="BE24" s="116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</row>
    <row r="25" spans="1:167" s="6" customFormat="1" ht="51.75" customHeight="1">
      <c r="A25" s="32">
        <v>23</v>
      </c>
      <c r="B25" s="222" t="s">
        <v>249</v>
      </c>
      <c r="C25" s="1368" t="s">
        <v>433</v>
      </c>
      <c r="D25" s="55" t="s">
        <v>120</v>
      </c>
      <c r="E25" s="355" t="s">
        <v>358</v>
      </c>
      <c r="F25" s="57"/>
      <c r="G25" s="375"/>
      <c r="H25" s="554"/>
      <c r="I25" s="74"/>
      <c r="J25" s="372">
        <v>100</v>
      </c>
      <c r="K25" s="545">
        <v>123</v>
      </c>
      <c r="L25" s="882" t="s">
        <v>773</v>
      </c>
      <c r="M25" s="95" t="s">
        <v>771</v>
      </c>
      <c r="N25" s="75"/>
      <c r="O25" s="524"/>
      <c r="P25" s="571"/>
      <c r="Q25" s="247"/>
      <c r="R25" s="75">
        <v>150</v>
      </c>
      <c r="S25" s="538">
        <v>185</v>
      </c>
      <c r="T25" s="93" t="s">
        <v>638</v>
      </c>
      <c r="U25" s="43" t="s">
        <v>658</v>
      </c>
      <c r="V25" s="230">
        <v>200</v>
      </c>
      <c r="W25" s="577">
        <v>246</v>
      </c>
      <c r="X25" s="570" t="s">
        <v>602</v>
      </c>
      <c r="Y25" s="97" t="s">
        <v>598</v>
      </c>
      <c r="Z25" s="75">
        <v>80</v>
      </c>
      <c r="AA25" s="524">
        <v>100</v>
      </c>
      <c r="AB25" s="221" t="s">
        <v>601</v>
      </c>
      <c r="AC25" s="251" t="s">
        <v>691</v>
      </c>
      <c r="AD25" s="75"/>
      <c r="AE25" s="524"/>
      <c r="AF25" s="571"/>
      <c r="AG25" s="74"/>
      <c r="AH25" s="378">
        <v>200</v>
      </c>
      <c r="AI25" s="582">
        <v>246</v>
      </c>
      <c r="AJ25" s="582"/>
      <c r="AK25" s="251" t="s">
        <v>627</v>
      </c>
      <c r="AL25" s="75">
        <v>500</v>
      </c>
      <c r="AM25" s="524">
        <v>615</v>
      </c>
      <c r="AN25" s="221"/>
      <c r="AO25" s="47" t="s">
        <v>739</v>
      </c>
      <c r="AP25" s="216"/>
      <c r="AQ25" s="603"/>
      <c r="AR25" s="603"/>
      <c r="AS25" s="217"/>
      <c r="AT25" s="216"/>
      <c r="AU25" s="218"/>
      <c r="AV25" s="603"/>
      <c r="AW25" s="217"/>
      <c r="AX25" s="1230">
        <f t="shared" si="0"/>
        <v>1230</v>
      </c>
      <c r="AY25" s="630">
        <f t="shared" si="1"/>
        <v>1515</v>
      </c>
      <c r="AZ25" s="630">
        <f t="shared" si="2"/>
        <v>1230</v>
      </c>
      <c r="BA25" s="627">
        <f t="shared" si="3"/>
        <v>294.61783515772834</v>
      </c>
      <c r="BB25" s="199" t="s">
        <v>766</v>
      </c>
      <c r="BC25" s="635"/>
      <c r="BD25" s="55"/>
      <c r="BE25" s="116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</row>
    <row r="26" spans="1:167" s="6" customFormat="1" ht="53.25" customHeight="1">
      <c r="A26" s="32">
        <v>24</v>
      </c>
      <c r="B26" s="222" t="s">
        <v>363</v>
      </c>
      <c r="C26" s="1369"/>
      <c r="D26" s="55" t="s">
        <v>119</v>
      </c>
      <c r="E26" s="355" t="s">
        <v>334</v>
      </c>
      <c r="F26" s="57">
        <v>1300</v>
      </c>
      <c r="G26" s="375">
        <v>1600</v>
      </c>
      <c r="H26" s="553" t="s">
        <v>647</v>
      </c>
      <c r="I26" s="74" t="s">
        <v>652</v>
      </c>
      <c r="J26" s="372"/>
      <c r="K26" s="545"/>
      <c r="L26" s="566"/>
      <c r="M26" s="377"/>
      <c r="N26" s="75"/>
      <c r="O26" s="524"/>
      <c r="P26" s="571"/>
      <c r="Q26" s="252"/>
      <c r="R26" s="75"/>
      <c r="S26" s="524"/>
      <c r="T26" s="221"/>
      <c r="U26" s="76"/>
      <c r="V26" s="75">
        <v>3000</v>
      </c>
      <c r="W26" s="524">
        <v>3690</v>
      </c>
      <c r="X26" s="616" t="s">
        <v>607</v>
      </c>
      <c r="Y26" s="1066" t="s">
        <v>607</v>
      </c>
      <c r="Z26" s="75">
        <v>3415</v>
      </c>
      <c r="AA26" s="524">
        <v>4200</v>
      </c>
      <c r="AB26" s="221" t="s">
        <v>603</v>
      </c>
      <c r="AC26" s="74" t="s">
        <v>696</v>
      </c>
      <c r="AD26" s="75">
        <v>813</v>
      </c>
      <c r="AE26" s="524">
        <v>1000</v>
      </c>
      <c r="AF26" s="571" t="s">
        <v>579</v>
      </c>
      <c r="AG26" s="77" t="s">
        <v>565</v>
      </c>
      <c r="AH26" s="221">
        <v>2000</v>
      </c>
      <c r="AI26" s="571">
        <v>2460</v>
      </c>
      <c r="AJ26" s="571"/>
      <c r="AK26" s="252" t="s">
        <v>728</v>
      </c>
      <c r="AL26" s="75"/>
      <c r="AM26" s="524"/>
      <c r="AN26" s="221"/>
      <c r="AO26" s="74"/>
      <c r="AP26" s="216"/>
      <c r="AQ26" s="603"/>
      <c r="AR26" s="603"/>
      <c r="AS26" s="217"/>
      <c r="AT26" s="216"/>
      <c r="AU26" s="218"/>
      <c r="AV26" s="603"/>
      <c r="AW26" s="217"/>
      <c r="AX26" s="1230">
        <f t="shared" si="0"/>
        <v>10528</v>
      </c>
      <c r="AY26" s="630">
        <f t="shared" si="1"/>
        <v>12950</v>
      </c>
      <c r="AZ26" s="630">
        <f t="shared" si="2"/>
        <v>10528</v>
      </c>
      <c r="BA26" s="627">
        <f t="shared" si="3"/>
        <v>2521.7370475939542</v>
      </c>
      <c r="BB26" s="199" t="s">
        <v>766</v>
      </c>
      <c r="BC26" s="635"/>
      <c r="BD26" s="55"/>
      <c r="BE26" s="116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</row>
    <row r="27" spans="1:167" s="6" customFormat="1" ht="64.5" customHeight="1">
      <c r="A27" s="32">
        <v>25</v>
      </c>
      <c r="B27" s="222"/>
      <c r="C27" s="376" t="s">
        <v>434</v>
      </c>
      <c r="D27" s="55" t="s">
        <v>53</v>
      </c>
      <c r="E27" s="355" t="s">
        <v>470</v>
      </c>
      <c r="F27" s="57"/>
      <c r="G27" s="375"/>
      <c r="H27" s="554"/>
      <c r="I27" s="74"/>
      <c r="J27" s="75"/>
      <c r="K27" s="524"/>
      <c r="L27" s="221"/>
      <c r="M27" s="74"/>
      <c r="N27" s="75"/>
      <c r="O27" s="524"/>
      <c r="P27" s="571"/>
      <c r="Q27" s="247"/>
      <c r="R27" s="75"/>
      <c r="S27" s="524"/>
      <c r="T27" s="221"/>
      <c r="U27" s="76"/>
      <c r="V27" s="75"/>
      <c r="W27" s="524"/>
      <c r="X27" s="571"/>
      <c r="Y27" s="76"/>
      <c r="Z27" s="75"/>
      <c r="AA27" s="524"/>
      <c r="AB27" s="221"/>
      <c r="AC27" s="223"/>
      <c r="AD27" s="75"/>
      <c r="AE27" s="524"/>
      <c r="AF27" s="571"/>
      <c r="AG27" s="74"/>
      <c r="AH27" s="378"/>
      <c r="AI27" s="582"/>
      <c r="AJ27" s="582"/>
      <c r="AK27" s="247"/>
      <c r="AL27" s="75">
        <v>3000</v>
      </c>
      <c r="AM27" s="524">
        <v>3690</v>
      </c>
      <c r="AN27" s="221" t="s">
        <v>599</v>
      </c>
      <c r="AO27" s="74" t="s">
        <v>749</v>
      </c>
      <c r="AP27" s="216"/>
      <c r="AQ27" s="603"/>
      <c r="AR27" s="603"/>
      <c r="AS27" s="217"/>
      <c r="AT27" s="216"/>
      <c r="AU27" s="218"/>
      <c r="AV27" s="603"/>
      <c r="AW27" s="217"/>
      <c r="AX27" s="1230">
        <f t="shared" si="0"/>
        <v>3000</v>
      </c>
      <c r="AY27" s="630">
        <f t="shared" si="1"/>
        <v>3690</v>
      </c>
      <c r="AZ27" s="630">
        <f t="shared" si="2"/>
        <v>3000</v>
      </c>
      <c r="BA27" s="627">
        <f t="shared" si="3"/>
        <v>718.5800857505569</v>
      </c>
      <c r="BB27" s="199" t="s">
        <v>766</v>
      </c>
      <c r="BC27" s="55"/>
      <c r="BD27" s="55"/>
      <c r="BE27" s="116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</row>
    <row r="28" spans="1:167" s="6" customFormat="1" ht="75.75" customHeight="1">
      <c r="A28" s="32">
        <v>26</v>
      </c>
      <c r="B28" s="222" t="s">
        <v>237</v>
      </c>
      <c r="C28" s="376" t="s">
        <v>435</v>
      </c>
      <c r="D28" s="354" t="s">
        <v>52</v>
      </c>
      <c r="E28" s="355" t="s">
        <v>376</v>
      </c>
      <c r="F28" s="57">
        <v>2080</v>
      </c>
      <c r="G28" s="375">
        <v>2250</v>
      </c>
      <c r="H28" s="554"/>
      <c r="I28" s="83" t="s">
        <v>653</v>
      </c>
      <c r="J28" s="372">
        <v>1350</v>
      </c>
      <c r="K28" s="545">
        <v>1458</v>
      </c>
      <c r="L28" s="882" t="s">
        <v>781</v>
      </c>
      <c r="M28" s="361" t="s">
        <v>776</v>
      </c>
      <c r="N28" s="75"/>
      <c r="O28" s="524"/>
      <c r="P28" s="571"/>
      <c r="Q28" s="247"/>
      <c r="R28" s="75">
        <v>550</v>
      </c>
      <c r="S28" s="524">
        <v>550</v>
      </c>
      <c r="T28" s="93" t="s">
        <v>638</v>
      </c>
      <c r="U28" s="43" t="s">
        <v>658</v>
      </c>
      <c r="V28" s="75">
        <v>300</v>
      </c>
      <c r="W28" s="524">
        <v>369</v>
      </c>
      <c r="X28" s="571" t="s">
        <v>608</v>
      </c>
      <c r="Y28" s="76" t="s">
        <v>600</v>
      </c>
      <c r="Z28" s="75">
        <v>610</v>
      </c>
      <c r="AA28" s="524">
        <v>750</v>
      </c>
      <c r="AB28" s="221" t="s">
        <v>601</v>
      </c>
      <c r="AC28" s="251" t="s">
        <v>691</v>
      </c>
      <c r="AD28" s="75">
        <v>1870</v>
      </c>
      <c r="AE28" s="524">
        <v>2300</v>
      </c>
      <c r="AF28" s="571"/>
      <c r="AG28" s="74">
        <v>2018</v>
      </c>
      <c r="AH28" s="221">
        <v>1700</v>
      </c>
      <c r="AI28" s="571">
        <v>1836</v>
      </c>
      <c r="AJ28" s="571"/>
      <c r="AK28" s="251" t="s">
        <v>598</v>
      </c>
      <c r="AL28" s="75">
        <v>1800</v>
      </c>
      <c r="AM28" s="524">
        <v>2214</v>
      </c>
      <c r="AN28" s="221" t="s">
        <v>599</v>
      </c>
      <c r="AO28" s="74" t="s">
        <v>749</v>
      </c>
      <c r="AP28" s="216"/>
      <c r="AQ28" s="603"/>
      <c r="AR28" s="603"/>
      <c r="AS28" s="217"/>
      <c r="AT28" s="216"/>
      <c r="AU28" s="218"/>
      <c r="AV28" s="603"/>
      <c r="AW28" s="217"/>
      <c r="AX28" s="1230">
        <f t="shared" si="0"/>
        <v>10260</v>
      </c>
      <c r="AY28" s="630">
        <f t="shared" si="1"/>
        <v>11727</v>
      </c>
      <c r="AZ28" s="630">
        <f t="shared" si="2"/>
        <v>10260</v>
      </c>
      <c r="BA28" s="627">
        <f t="shared" si="3"/>
        <v>2457.5438932669044</v>
      </c>
      <c r="BB28" s="199" t="s">
        <v>766</v>
      </c>
      <c r="BC28" s="55"/>
      <c r="BD28" s="55"/>
      <c r="BE28" s="116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</row>
    <row r="29" spans="1:167" s="6" customFormat="1" ht="68.25" customHeight="1">
      <c r="A29" s="32">
        <v>27</v>
      </c>
      <c r="B29" s="222"/>
      <c r="C29" s="376" t="s">
        <v>894</v>
      </c>
      <c r="D29" s="354" t="s">
        <v>54</v>
      </c>
      <c r="E29" s="355" t="s">
        <v>380</v>
      </c>
      <c r="F29" s="57"/>
      <c r="G29" s="375"/>
      <c r="H29" s="554"/>
      <c r="I29" s="76"/>
      <c r="J29" s="75"/>
      <c r="K29" s="524"/>
      <c r="L29" s="221"/>
      <c r="M29" s="74"/>
      <c r="N29" s="75"/>
      <c r="O29" s="524"/>
      <c r="P29" s="571"/>
      <c r="Q29" s="247"/>
      <c r="R29" s="75"/>
      <c r="S29" s="524"/>
      <c r="T29" s="221"/>
      <c r="U29" s="76"/>
      <c r="V29" s="230">
        <v>50</v>
      </c>
      <c r="W29" s="577">
        <v>61.5</v>
      </c>
      <c r="X29" s="582" t="s">
        <v>609</v>
      </c>
      <c r="Y29" s="74" t="s">
        <v>610</v>
      </c>
      <c r="Z29" s="75"/>
      <c r="AA29" s="524"/>
      <c r="AB29" s="221"/>
      <c r="AC29" s="223"/>
      <c r="AD29" s="75">
        <v>20</v>
      </c>
      <c r="AE29" s="524">
        <v>25</v>
      </c>
      <c r="AF29" s="571" t="s">
        <v>584</v>
      </c>
      <c r="AG29" s="252" t="s">
        <v>585</v>
      </c>
      <c r="AH29" s="378">
        <v>20</v>
      </c>
      <c r="AI29" s="582">
        <v>24.6</v>
      </c>
      <c r="AJ29" s="582"/>
      <c r="AK29" s="252" t="s">
        <v>616</v>
      </c>
      <c r="AL29" s="75"/>
      <c r="AM29" s="524"/>
      <c r="AN29" s="221"/>
      <c r="AO29" s="74"/>
      <c r="AP29" s="216"/>
      <c r="AQ29" s="603"/>
      <c r="AR29" s="603"/>
      <c r="AS29" s="217"/>
      <c r="AT29" s="216"/>
      <c r="AU29" s="218"/>
      <c r="AV29" s="603"/>
      <c r="AW29" s="217"/>
      <c r="AX29" s="1230">
        <f t="shared" si="0"/>
        <v>90</v>
      </c>
      <c r="AY29" s="630">
        <f t="shared" si="1"/>
        <v>111.1</v>
      </c>
      <c r="AZ29" s="630">
        <f t="shared" si="2"/>
        <v>90</v>
      </c>
      <c r="BA29" s="627">
        <f t="shared" si="3"/>
        <v>21.557402572516708</v>
      </c>
      <c r="BB29" s="199" t="s">
        <v>766</v>
      </c>
      <c r="BC29" s="55"/>
      <c r="BD29" s="55"/>
      <c r="BE29" s="116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</row>
    <row r="30" spans="1:167" s="6" customFormat="1" ht="140.25">
      <c r="A30" s="32">
        <v>28</v>
      </c>
      <c r="B30" s="222" t="s">
        <v>231</v>
      </c>
      <c r="C30" s="1368" t="s">
        <v>494</v>
      </c>
      <c r="D30" s="55" t="s">
        <v>151</v>
      </c>
      <c r="E30" s="355" t="s">
        <v>412</v>
      </c>
      <c r="F30" s="57">
        <v>280</v>
      </c>
      <c r="G30" s="375">
        <v>350</v>
      </c>
      <c r="H30" s="553" t="s">
        <v>638</v>
      </c>
      <c r="I30" s="43" t="s">
        <v>619</v>
      </c>
      <c r="J30" s="372">
        <v>250</v>
      </c>
      <c r="K30" s="545">
        <v>308</v>
      </c>
      <c r="L30" s="882" t="s">
        <v>777</v>
      </c>
      <c r="M30" s="377" t="s">
        <v>782</v>
      </c>
      <c r="N30" s="75"/>
      <c r="O30" s="524"/>
      <c r="P30" s="571"/>
      <c r="Q30" s="252"/>
      <c r="R30" s="75">
        <v>70</v>
      </c>
      <c r="S30" s="538">
        <v>86.1</v>
      </c>
      <c r="T30" s="93" t="s">
        <v>638</v>
      </c>
      <c r="U30" s="43" t="s">
        <v>658</v>
      </c>
      <c r="V30" s="230">
        <v>80</v>
      </c>
      <c r="W30" s="577">
        <v>98.4</v>
      </c>
      <c r="X30" s="570" t="s">
        <v>602</v>
      </c>
      <c r="Y30" s="97" t="s">
        <v>598</v>
      </c>
      <c r="Z30" s="75">
        <v>122</v>
      </c>
      <c r="AA30" s="524">
        <v>150</v>
      </c>
      <c r="AB30" s="221" t="s">
        <v>601</v>
      </c>
      <c r="AC30" s="251" t="s">
        <v>691</v>
      </c>
      <c r="AD30" s="75">
        <v>100</v>
      </c>
      <c r="AE30" s="524">
        <v>123</v>
      </c>
      <c r="AF30" s="571" t="s">
        <v>561</v>
      </c>
      <c r="AG30" s="74" t="s">
        <v>563</v>
      </c>
      <c r="AH30" s="378">
        <v>180</v>
      </c>
      <c r="AI30" s="582">
        <v>221.4</v>
      </c>
      <c r="AJ30" s="582"/>
      <c r="AK30" s="247" t="s">
        <v>619</v>
      </c>
      <c r="AL30" s="75">
        <v>1000</v>
      </c>
      <c r="AM30" s="524">
        <v>1230</v>
      </c>
      <c r="AN30" s="221" t="s">
        <v>601</v>
      </c>
      <c r="AO30" s="74"/>
      <c r="AP30" s="216"/>
      <c r="AQ30" s="603"/>
      <c r="AR30" s="603"/>
      <c r="AS30" s="217"/>
      <c r="AT30" s="216"/>
      <c r="AU30" s="218"/>
      <c r="AV30" s="603"/>
      <c r="AW30" s="217"/>
      <c r="AX30" s="1230">
        <f t="shared" si="0"/>
        <v>2082</v>
      </c>
      <c r="AY30" s="630">
        <f t="shared" si="1"/>
        <v>2566.9</v>
      </c>
      <c r="AZ30" s="630">
        <f t="shared" si="2"/>
        <v>2082</v>
      </c>
      <c r="BA30" s="1331" t="s">
        <v>842</v>
      </c>
      <c r="BB30" s="1327" t="s">
        <v>836</v>
      </c>
      <c r="BC30" s="55"/>
      <c r="BD30" s="55"/>
      <c r="BE30" s="116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</row>
    <row r="31" spans="1:167" s="6" customFormat="1" ht="114.75">
      <c r="A31" s="32">
        <v>29</v>
      </c>
      <c r="B31" s="222" t="s">
        <v>231</v>
      </c>
      <c r="C31" s="1369"/>
      <c r="D31" s="356" t="s">
        <v>149</v>
      </c>
      <c r="E31" s="379" t="s">
        <v>148</v>
      </c>
      <c r="F31" s="57">
        <v>320</v>
      </c>
      <c r="G31" s="375">
        <v>400</v>
      </c>
      <c r="H31" s="553" t="s">
        <v>638</v>
      </c>
      <c r="I31" s="43" t="s">
        <v>619</v>
      </c>
      <c r="J31" s="372">
        <v>208</v>
      </c>
      <c r="K31" s="545">
        <v>256</v>
      </c>
      <c r="L31" s="882" t="s">
        <v>777</v>
      </c>
      <c r="M31" s="377" t="s">
        <v>782</v>
      </c>
      <c r="N31" s="75"/>
      <c r="O31" s="524"/>
      <c r="P31" s="571"/>
      <c r="Q31" s="252"/>
      <c r="R31" s="75"/>
      <c r="S31" s="538"/>
      <c r="T31" s="93"/>
      <c r="U31" s="43"/>
      <c r="V31" s="230">
        <v>100</v>
      </c>
      <c r="W31" s="577">
        <v>123</v>
      </c>
      <c r="X31" s="570" t="s">
        <v>602</v>
      </c>
      <c r="Y31" s="97" t="s">
        <v>598</v>
      </c>
      <c r="Z31" s="75">
        <v>244</v>
      </c>
      <c r="AA31" s="524">
        <v>300</v>
      </c>
      <c r="AB31" s="221" t="s">
        <v>601</v>
      </c>
      <c r="AC31" s="251" t="s">
        <v>691</v>
      </c>
      <c r="AD31" s="75">
        <v>120</v>
      </c>
      <c r="AE31" s="524">
        <v>148</v>
      </c>
      <c r="AF31" s="571" t="s">
        <v>557</v>
      </c>
      <c r="AG31" s="74" t="s">
        <v>557</v>
      </c>
      <c r="AH31" s="378">
        <v>250</v>
      </c>
      <c r="AI31" s="582">
        <v>307.5</v>
      </c>
      <c r="AJ31" s="582"/>
      <c r="AK31" s="247" t="s">
        <v>619</v>
      </c>
      <c r="AL31" s="75">
        <v>1500</v>
      </c>
      <c r="AM31" s="524">
        <v>1845</v>
      </c>
      <c r="AN31" s="221" t="s">
        <v>601</v>
      </c>
      <c r="AO31" s="74"/>
      <c r="AP31" s="216"/>
      <c r="AQ31" s="603"/>
      <c r="AR31" s="603"/>
      <c r="AS31" s="217"/>
      <c r="AT31" s="216"/>
      <c r="AU31" s="218"/>
      <c r="AV31" s="603"/>
      <c r="AW31" s="217"/>
      <c r="AX31" s="1230">
        <f t="shared" si="0"/>
        <v>2742</v>
      </c>
      <c r="AY31" s="630">
        <f t="shared" si="1"/>
        <v>3379.5</v>
      </c>
      <c r="AZ31" s="630">
        <f t="shared" si="2"/>
        <v>2742</v>
      </c>
      <c r="BA31" s="1332"/>
      <c r="BB31" s="1353"/>
      <c r="BC31" s="55"/>
      <c r="BD31" s="55"/>
      <c r="BE31" s="116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</row>
    <row r="32" spans="1:167" s="6" customFormat="1" ht="168.75" customHeight="1">
      <c r="A32" s="32">
        <v>30</v>
      </c>
      <c r="B32" s="222" t="s">
        <v>231</v>
      </c>
      <c r="C32" s="1379"/>
      <c r="D32" s="354" t="s">
        <v>150</v>
      </c>
      <c r="E32" s="379" t="s">
        <v>7</v>
      </c>
      <c r="F32" s="57">
        <v>120</v>
      </c>
      <c r="G32" s="375">
        <v>150</v>
      </c>
      <c r="H32" s="553" t="s">
        <v>638</v>
      </c>
      <c r="I32" s="43" t="s">
        <v>619</v>
      </c>
      <c r="J32" s="372">
        <v>71</v>
      </c>
      <c r="K32" s="545">
        <v>80</v>
      </c>
      <c r="L32" s="882" t="s">
        <v>777</v>
      </c>
      <c r="M32" s="377" t="s">
        <v>782</v>
      </c>
      <c r="N32" s="75">
        <v>162.6</v>
      </c>
      <c r="O32" s="524">
        <v>200</v>
      </c>
      <c r="P32" s="571" t="s">
        <v>679</v>
      </c>
      <c r="Q32" s="252" t="s">
        <v>677</v>
      </c>
      <c r="R32" s="75">
        <v>150</v>
      </c>
      <c r="S32" s="538">
        <v>184.5</v>
      </c>
      <c r="T32" s="93" t="s">
        <v>638</v>
      </c>
      <c r="U32" s="43" t="s">
        <v>658</v>
      </c>
      <c r="V32" s="230">
        <v>60</v>
      </c>
      <c r="W32" s="577">
        <v>73.8</v>
      </c>
      <c r="X32" s="570" t="s">
        <v>602</v>
      </c>
      <c r="Y32" s="97" t="s">
        <v>598</v>
      </c>
      <c r="Z32" s="75">
        <v>80</v>
      </c>
      <c r="AA32" s="524">
        <v>100</v>
      </c>
      <c r="AB32" s="221" t="s">
        <v>601</v>
      </c>
      <c r="AC32" s="251" t="s">
        <v>691</v>
      </c>
      <c r="AD32" s="75">
        <v>50</v>
      </c>
      <c r="AE32" s="524">
        <v>62</v>
      </c>
      <c r="AF32" s="571" t="s">
        <v>557</v>
      </c>
      <c r="AG32" s="571" t="s">
        <v>557</v>
      </c>
      <c r="AH32" s="378">
        <v>250</v>
      </c>
      <c r="AI32" s="582">
        <v>307.5</v>
      </c>
      <c r="AJ32" s="582"/>
      <c r="AK32" s="247" t="s">
        <v>619</v>
      </c>
      <c r="AL32" s="75">
        <v>300</v>
      </c>
      <c r="AM32" s="524">
        <v>369</v>
      </c>
      <c r="AN32" s="221" t="s">
        <v>601</v>
      </c>
      <c r="AO32" s="74"/>
      <c r="AP32" s="216"/>
      <c r="AQ32" s="603"/>
      <c r="AR32" s="603"/>
      <c r="AS32" s="217"/>
      <c r="AT32" s="216"/>
      <c r="AU32" s="218"/>
      <c r="AV32" s="603"/>
      <c r="AW32" s="217"/>
      <c r="AX32" s="1230">
        <f t="shared" si="0"/>
        <v>1243.6</v>
      </c>
      <c r="AY32" s="630">
        <f t="shared" si="1"/>
        <v>1526.8</v>
      </c>
      <c r="AZ32" s="630">
        <f t="shared" si="2"/>
        <v>1243.6</v>
      </c>
      <c r="BA32" s="1333"/>
      <c r="BB32" s="1328"/>
      <c r="BC32" s="55"/>
      <c r="BD32" s="55"/>
      <c r="BE32" s="116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</row>
    <row r="33" spans="1:167" s="6" customFormat="1" ht="54" customHeight="1">
      <c r="A33" s="32">
        <v>31</v>
      </c>
      <c r="B33" s="222" t="s">
        <v>239</v>
      </c>
      <c r="C33" s="376" t="s">
        <v>436</v>
      </c>
      <c r="D33" s="354" t="s">
        <v>60</v>
      </c>
      <c r="E33" s="355" t="s">
        <v>484</v>
      </c>
      <c r="F33" s="57">
        <v>1210</v>
      </c>
      <c r="G33" s="375">
        <v>1500</v>
      </c>
      <c r="H33" s="553" t="s">
        <v>638</v>
      </c>
      <c r="I33" s="74" t="s">
        <v>618</v>
      </c>
      <c r="J33" s="372">
        <v>245</v>
      </c>
      <c r="K33" s="545">
        <v>301</v>
      </c>
      <c r="L33" s="882" t="s">
        <v>783</v>
      </c>
      <c r="M33" s="1095" t="s">
        <v>783</v>
      </c>
      <c r="N33" s="75">
        <v>81.3</v>
      </c>
      <c r="O33" s="524">
        <v>100</v>
      </c>
      <c r="P33" s="571" t="s">
        <v>679</v>
      </c>
      <c r="Q33" s="252" t="s">
        <v>677</v>
      </c>
      <c r="R33" s="75">
        <v>400</v>
      </c>
      <c r="S33" s="524">
        <v>492</v>
      </c>
      <c r="T33" s="93" t="s">
        <v>638</v>
      </c>
      <c r="U33" s="43" t="s">
        <v>659</v>
      </c>
      <c r="V33" s="380">
        <v>1500</v>
      </c>
      <c r="W33" s="578">
        <v>1845</v>
      </c>
      <c r="X33" s="583" t="s">
        <v>611</v>
      </c>
      <c r="Y33" s="74" t="s">
        <v>612</v>
      </c>
      <c r="Z33" s="75">
        <v>1630</v>
      </c>
      <c r="AA33" s="524">
        <v>2000</v>
      </c>
      <c r="AB33" s="221" t="s">
        <v>605</v>
      </c>
      <c r="AC33" s="76" t="s">
        <v>686</v>
      </c>
      <c r="AD33" s="75">
        <v>285</v>
      </c>
      <c r="AE33" s="524">
        <v>350</v>
      </c>
      <c r="AF33" s="571" t="s">
        <v>560</v>
      </c>
      <c r="AG33" s="252" t="s">
        <v>562</v>
      </c>
      <c r="AH33" s="221">
        <v>800</v>
      </c>
      <c r="AI33" s="571">
        <v>984</v>
      </c>
      <c r="AJ33" s="571"/>
      <c r="AK33" s="247" t="s">
        <v>619</v>
      </c>
      <c r="AL33" s="75"/>
      <c r="AM33" s="524"/>
      <c r="AN33" s="221"/>
      <c r="AO33" s="74"/>
      <c r="AP33" s="216"/>
      <c r="AQ33" s="603"/>
      <c r="AR33" s="603"/>
      <c r="AS33" s="217"/>
      <c r="AT33" s="216"/>
      <c r="AU33" s="218"/>
      <c r="AV33" s="603"/>
      <c r="AW33" s="217"/>
      <c r="AX33" s="1230">
        <f t="shared" si="0"/>
        <v>6151.3</v>
      </c>
      <c r="AY33" s="630">
        <f t="shared" si="1"/>
        <v>7572</v>
      </c>
      <c r="AZ33" s="630">
        <f t="shared" si="2"/>
        <v>6151.3</v>
      </c>
      <c r="BA33" s="627">
        <f t="shared" si="3"/>
        <v>1473.4005604924669</v>
      </c>
      <c r="BB33" s="199" t="s">
        <v>766</v>
      </c>
      <c r="BC33" s="55"/>
      <c r="BD33" s="55"/>
      <c r="BE33" s="118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</row>
    <row r="34" spans="1:167" s="6" customFormat="1" ht="56.25" customHeight="1">
      <c r="A34" s="32">
        <v>32</v>
      </c>
      <c r="B34" s="222"/>
      <c r="C34" s="1368" t="s">
        <v>437</v>
      </c>
      <c r="D34" s="55" t="s">
        <v>384</v>
      </c>
      <c r="E34" s="213" t="s">
        <v>385</v>
      </c>
      <c r="F34" s="57"/>
      <c r="G34" s="375"/>
      <c r="H34" s="554"/>
      <c r="I34" s="76"/>
      <c r="J34" s="75"/>
      <c r="K34" s="524"/>
      <c r="L34" s="221"/>
      <c r="M34" s="74"/>
      <c r="N34" s="75"/>
      <c r="O34" s="524"/>
      <c r="P34" s="571"/>
      <c r="Q34" s="247"/>
      <c r="R34" s="75"/>
      <c r="S34" s="524"/>
      <c r="T34" s="221"/>
      <c r="U34" s="76"/>
      <c r="V34" s="230"/>
      <c r="W34" s="577"/>
      <c r="X34" s="582"/>
      <c r="Y34" s="76"/>
      <c r="Z34" s="75"/>
      <c r="AA34" s="524"/>
      <c r="AB34" s="221"/>
      <c r="AC34" s="223"/>
      <c r="AD34" s="75">
        <v>40</v>
      </c>
      <c r="AE34" s="524">
        <v>50</v>
      </c>
      <c r="AF34" s="571"/>
      <c r="AG34" s="78"/>
      <c r="AH34" s="378"/>
      <c r="AI34" s="582"/>
      <c r="AJ34" s="582"/>
      <c r="AK34" s="247"/>
      <c r="AL34" s="75"/>
      <c r="AM34" s="524"/>
      <c r="AN34" s="221"/>
      <c r="AO34" s="74"/>
      <c r="AP34" s="216"/>
      <c r="AQ34" s="603"/>
      <c r="AR34" s="603"/>
      <c r="AS34" s="217"/>
      <c r="AT34" s="216"/>
      <c r="AU34" s="218"/>
      <c r="AV34" s="603"/>
      <c r="AW34" s="217"/>
      <c r="AX34" s="1230">
        <f t="shared" si="0"/>
        <v>40</v>
      </c>
      <c r="AY34" s="630">
        <f t="shared" si="1"/>
        <v>50</v>
      </c>
      <c r="AZ34" s="630">
        <f t="shared" si="2"/>
        <v>40</v>
      </c>
      <c r="BA34" s="627">
        <f t="shared" si="3"/>
        <v>9.581067810007426</v>
      </c>
      <c r="BB34" s="199" t="s">
        <v>766</v>
      </c>
      <c r="BC34" s="55"/>
      <c r="BD34" s="55"/>
      <c r="BE34" s="116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</row>
    <row r="35" spans="1:57" s="25" customFormat="1" ht="38.25">
      <c r="A35" s="32">
        <v>33</v>
      </c>
      <c r="B35" s="222"/>
      <c r="C35" s="1380"/>
      <c r="D35" s="55"/>
      <c r="E35" s="213" t="s">
        <v>480</v>
      </c>
      <c r="F35" s="57">
        <v>2030</v>
      </c>
      <c r="G35" s="375">
        <v>2500</v>
      </c>
      <c r="H35" s="553" t="s">
        <v>630</v>
      </c>
      <c r="I35" s="76" t="s">
        <v>654</v>
      </c>
      <c r="J35" s="75">
        <v>2845</v>
      </c>
      <c r="K35" s="524">
        <v>3500</v>
      </c>
      <c r="L35" s="221" t="s">
        <v>630</v>
      </c>
      <c r="M35" s="74" t="s">
        <v>630</v>
      </c>
      <c r="N35" s="75"/>
      <c r="O35" s="524"/>
      <c r="P35" s="571"/>
      <c r="Q35" s="247"/>
      <c r="R35" s="75"/>
      <c r="S35" s="524"/>
      <c r="T35" s="221"/>
      <c r="U35" s="76"/>
      <c r="V35" s="75">
        <v>1620</v>
      </c>
      <c r="W35" s="524">
        <v>1992.6</v>
      </c>
      <c r="X35" s="1064" t="s">
        <v>598</v>
      </c>
      <c r="Y35" s="1063" t="s">
        <v>598</v>
      </c>
      <c r="Z35" s="125"/>
      <c r="AA35" s="547"/>
      <c r="AB35" s="277"/>
      <c r="AC35" s="223"/>
      <c r="AD35" s="75">
        <v>2439</v>
      </c>
      <c r="AE35" s="524">
        <v>3000</v>
      </c>
      <c r="AF35" s="571" t="s">
        <v>561</v>
      </c>
      <c r="AG35" s="78" t="s">
        <v>583</v>
      </c>
      <c r="AH35" s="221"/>
      <c r="AI35" s="571"/>
      <c r="AJ35" s="571"/>
      <c r="AK35" s="247"/>
      <c r="AL35" s="75"/>
      <c r="AM35" s="524"/>
      <c r="AN35" s="221"/>
      <c r="AO35" s="74"/>
      <c r="AP35" s="369">
        <v>24390.24</v>
      </c>
      <c r="AQ35" s="606">
        <v>30000</v>
      </c>
      <c r="AR35" s="603" t="s">
        <v>638</v>
      </c>
      <c r="AS35" s="603" t="s">
        <v>638</v>
      </c>
      <c r="AT35" s="1104"/>
      <c r="AU35" s="218"/>
      <c r="AV35" s="603"/>
      <c r="AW35" s="217"/>
      <c r="AX35" s="1230">
        <f t="shared" si="0"/>
        <v>33324.240000000005</v>
      </c>
      <c r="AY35" s="630">
        <f t="shared" si="1"/>
        <v>40992.6</v>
      </c>
      <c r="AZ35" s="630">
        <f t="shared" si="2"/>
        <v>33324.240000000005</v>
      </c>
      <c r="BA35" s="627">
        <f t="shared" si="3"/>
        <v>7982.045078924048</v>
      </c>
      <c r="BB35" s="199" t="s">
        <v>766</v>
      </c>
      <c r="BC35" s="55"/>
      <c r="BD35" s="55"/>
      <c r="BE35" s="118"/>
    </row>
    <row r="36" spans="1:167" s="6" customFormat="1" ht="57.75" customHeight="1">
      <c r="A36" s="32">
        <v>34</v>
      </c>
      <c r="B36" s="222" t="s">
        <v>239</v>
      </c>
      <c r="C36" s="1380"/>
      <c r="D36" s="55" t="s">
        <v>147</v>
      </c>
      <c r="E36" s="355" t="s">
        <v>281</v>
      </c>
      <c r="F36" s="57">
        <v>170</v>
      </c>
      <c r="G36" s="375">
        <v>210</v>
      </c>
      <c r="H36" s="553" t="s">
        <v>638</v>
      </c>
      <c r="I36" s="76" t="s">
        <v>611</v>
      </c>
      <c r="J36" s="75"/>
      <c r="K36" s="524"/>
      <c r="L36" s="221"/>
      <c r="M36" s="74"/>
      <c r="N36" s="75"/>
      <c r="O36" s="524"/>
      <c r="P36" s="571"/>
      <c r="Q36" s="247"/>
      <c r="R36" s="75"/>
      <c r="S36" s="524"/>
      <c r="T36" s="221"/>
      <c r="U36" s="76"/>
      <c r="V36" s="230">
        <v>20</v>
      </c>
      <c r="W36" s="577">
        <v>24.6</v>
      </c>
      <c r="X36" s="1065" t="s">
        <v>598</v>
      </c>
      <c r="Y36" s="1063" t="s">
        <v>598</v>
      </c>
      <c r="Z36" s="75">
        <v>400</v>
      </c>
      <c r="AA36" s="524">
        <v>500</v>
      </c>
      <c r="AB36" s="221" t="s">
        <v>605</v>
      </c>
      <c r="AC36" s="76" t="s">
        <v>686</v>
      </c>
      <c r="AD36" s="75"/>
      <c r="AE36" s="524"/>
      <c r="AF36" s="571"/>
      <c r="AG36" s="74"/>
      <c r="AH36" s="378">
        <v>500</v>
      </c>
      <c r="AI36" s="582">
        <v>615</v>
      </c>
      <c r="AJ36" s="582"/>
      <c r="AK36" s="247" t="s">
        <v>619</v>
      </c>
      <c r="AL36" s="75"/>
      <c r="AM36" s="524"/>
      <c r="AN36" s="221"/>
      <c r="AO36" s="74"/>
      <c r="AP36" s="216"/>
      <c r="AQ36" s="603"/>
      <c r="AR36" s="603"/>
      <c r="AS36" s="217"/>
      <c r="AT36" s="216"/>
      <c r="AU36" s="218"/>
      <c r="AV36" s="603"/>
      <c r="AW36" s="217"/>
      <c r="AX36" s="1230">
        <f t="shared" si="0"/>
        <v>1090</v>
      </c>
      <c r="AY36" s="630">
        <f t="shared" si="1"/>
        <v>1349.6</v>
      </c>
      <c r="AZ36" s="630">
        <f t="shared" si="2"/>
        <v>1090</v>
      </c>
      <c r="BA36" s="627">
        <f t="shared" si="3"/>
        <v>261.08409782270235</v>
      </c>
      <c r="BB36" s="199" t="s">
        <v>766</v>
      </c>
      <c r="BC36" s="55"/>
      <c r="BD36" s="55"/>
      <c r="BE36" s="116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</row>
    <row r="37" spans="1:167" s="6" customFormat="1" ht="36" customHeight="1">
      <c r="A37" s="32">
        <v>35</v>
      </c>
      <c r="B37" s="222" t="s">
        <v>231</v>
      </c>
      <c r="C37" s="1385"/>
      <c r="D37" s="55" t="s">
        <v>102</v>
      </c>
      <c r="E37" s="355" t="s">
        <v>315</v>
      </c>
      <c r="F37" s="57"/>
      <c r="G37" s="375"/>
      <c r="H37" s="554"/>
      <c r="I37" s="76"/>
      <c r="J37" s="372">
        <v>8</v>
      </c>
      <c r="K37" s="545">
        <v>10</v>
      </c>
      <c r="L37" s="882" t="s">
        <v>777</v>
      </c>
      <c r="M37" s="377" t="s">
        <v>782</v>
      </c>
      <c r="N37" s="75"/>
      <c r="O37" s="524"/>
      <c r="P37" s="571"/>
      <c r="Q37" s="247"/>
      <c r="R37" s="75">
        <v>25</v>
      </c>
      <c r="S37" s="524">
        <v>30</v>
      </c>
      <c r="T37" s="93" t="s">
        <v>638</v>
      </c>
      <c r="U37" s="43" t="s">
        <v>658</v>
      </c>
      <c r="V37" s="230">
        <v>5</v>
      </c>
      <c r="W37" s="577">
        <v>6.15</v>
      </c>
      <c r="X37" s="92" t="s">
        <v>602</v>
      </c>
      <c r="Y37" s="1063" t="s">
        <v>598</v>
      </c>
      <c r="Z37" s="75">
        <v>16</v>
      </c>
      <c r="AA37" s="524">
        <v>20</v>
      </c>
      <c r="AB37" s="221" t="s">
        <v>601</v>
      </c>
      <c r="AC37" s="251" t="s">
        <v>691</v>
      </c>
      <c r="AD37" s="75">
        <v>10</v>
      </c>
      <c r="AE37" s="524">
        <v>12</v>
      </c>
      <c r="AF37" s="571"/>
      <c r="AG37" s="74" t="s">
        <v>586</v>
      </c>
      <c r="AH37" s="378">
        <v>10</v>
      </c>
      <c r="AI37" s="582">
        <v>12.3</v>
      </c>
      <c r="AJ37" s="582"/>
      <c r="AK37" s="247" t="s">
        <v>619</v>
      </c>
      <c r="AL37" s="75">
        <v>300</v>
      </c>
      <c r="AM37" s="524">
        <v>369</v>
      </c>
      <c r="AN37" s="221" t="s">
        <v>601</v>
      </c>
      <c r="AO37" s="74"/>
      <c r="AP37" s="216"/>
      <c r="AQ37" s="603"/>
      <c r="AR37" s="603"/>
      <c r="AS37" s="217"/>
      <c r="AT37" s="216"/>
      <c r="AU37" s="218"/>
      <c r="AV37" s="603"/>
      <c r="AW37" s="217"/>
      <c r="AX37" s="1230">
        <f t="shared" si="0"/>
        <v>374</v>
      </c>
      <c r="AY37" s="630">
        <f t="shared" si="1"/>
        <v>459.45</v>
      </c>
      <c r="AZ37" s="630">
        <f t="shared" si="2"/>
        <v>374</v>
      </c>
      <c r="BA37" s="1357" t="s">
        <v>844</v>
      </c>
      <c r="BB37" s="1327" t="s">
        <v>835</v>
      </c>
      <c r="BC37" s="633"/>
      <c r="BD37" s="633"/>
      <c r="BE37" s="116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</row>
    <row r="38" spans="1:167" s="3" customFormat="1" ht="54" customHeight="1">
      <c r="A38" s="32">
        <v>36</v>
      </c>
      <c r="B38" s="222"/>
      <c r="C38" s="1368" t="s">
        <v>867</v>
      </c>
      <c r="D38" s="354" t="s">
        <v>66</v>
      </c>
      <c r="E38" s="355" t="s">
        <v>344</v>
      </c>
      <c r="F38" s="57"/>
      <c r="G38" s="375"/>
      <c r="H38" s="554"/>
      <c r="I38" s="76"/>
      <c r="J38" s="75"/>
      <c r="K38" s="524"/>
      <c r="L38" s="221"/>
      <c r="M38" s="74"/>
      <c r="N38" s="75"/>
      <c r="O38" s="524"/>
      <c r="P38" s="571"/>
      <c r="Q38" s="247"/>
      <c r="R38" s="75">
        <v>150</v>
      </c>
      <c r="S38" s="524">
        <v>185</v>
      </c>
      <c r="T38" s="93" t="s">
        <v>638</v>
      </c>
      <c r="U38" s="43" t="s">
        <v>658</v>
      </c>
      <c r="V38" s="75"/>
      <c r="W38" s="524"/>
      <c r="X38" s="221"/>
      <c r="Y38" s="387"/>
      <c r="Z38" s="75"/>
      <c r="AA38" s="524"/>
      <c r="AB38" s="221"/>
      <c r="AC38" s="223"/>
      <c r="AD38" s="75"/>
      <c r="AE38" s="524"/>
      <c r="AF38" s="571"/>
      <c r="AG38" s="74"/>
      <c r="AH38" s="378"/>
      <c r="AI38" s="582"/>
      <c r="AJ38" s="582"/>
      <c r="AK38" s="247"/>
      <c r="AL38" s="75">
        <v>100</v>
      </c>
      <c r="AM38" s="524">
        <v>123</v>
      </c>
      <c r="AN38" s="221"/>
      <c r="AO38" s="74"/>
      <c r="AP38" s="216"/>
      <c r="AQ38" s="603"/>
      <c r="AR38" s="603"/>
      <c r="AS38" s="217"/>
      <c r="AT38" s="216"/>
      <c r="AU38" s="218"/>
      <c r="AV38" s="603"/>
      <c r="AW38" s="217"/>
      <c r="AX38" s="1230">
        <f t="shared" si="0"/>
        <v>250</v>
      </c>
      <c r="AY38" s="630">
        <f t="shared" si="1"/>
        <v>308</v>
      </c>
      <c r="AZ38" s="630">
        <f t="shared" si="2"/>
        <v>250</v>
      </c>
      <c r="BA38" s="1358"/>
      <c r="BB38" s="1328"/>
      <c r="BC38" s="633"/>
      <c r="BD38" s="633"/>
      <c r="BE38" s="11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</row>
    <row r="39" spans="1:167" s="3" customFormat="1" ht="63" customHeight="1">
      <c r="A39" s="32">
        <v>37</v>
      </c>
      <c r="B39" s="222" t="s">
        <v>231</v>
      </c>
      <c r="C39" s="1380"/>
      <c r="D39" s="354" t="s">
        <v>104</v>
      </c>
      <c r="E39" s="355" t="s">
        <v>103</v>
      </c>
      <c r="F39" s="57">
        <v>120</v>
      </c>
      <c r="G39" s="375">
        <v>150</v>
      </c>
      <c r="H39" s="553" t="s">
        <v>638</v>
      </c>
      <c r="I39" s="83" t="s">
        <v>653</v>
      </c>
      <c r="J39" s="75">
        <v>179</v>
      </c>
      <c r="K39" s="524">
        <v>220</v>
      </c>
      <c r="L39" s="884" t="s">
        <v>784</v>
      </c>
      <c r="M39" s="1096" t="s">
        <v>784</v>
      </c>
      <c r="N39" s="75"/>
      <c r="O39" s="524"/>
      <c r="P39" s="571"/>
      <c r="Q39" s="247"/>
      <c r="R39" s="75">
        <v>100</v>
      </c>
      <c r="S39" s="524">
        <v>123</v>
      </c>
      <c r="T39" s="93" t="s">
        <v>638</v>
      </c>
      <c r="U39" s="43" t="s">
        <v>658</v>
      </c>
      <c r="V39" s="75">
        <v>100</v>
      </c>
      <c r="W39" s="524">
        <v>123</v>
      </c>
      <c r="X39" s="1065" t="s">
        <v>598</v>
      </c>
      <c r="Y39" s="1063" t="s">
        <v>598</v>
      </c>
      <c r="Z39" s="75">
        <v>81</v>
      </c>
      <c r="AA39" s="538">
        <v>100</v>
      </c>
      <c r="AB39" s="408" t="s">
        <v>611</v>
      </c>
      <c r="AC39" s="361" t="s">
        <v>697</v>
      </c>
      <c r="AD39" s="75">
        <v>30</v>
      </c>
      <c r="AE39" s="524">
        <v>37</v>
      </c>
      <c r="AF39" s="571" t="s">
        <v>561</v>
      </c>
      <c r="AG39" s="78" t="s">
        <v>563</v>
      </c>
      <c r="AH39" s="378">
        <v>200</v>
      </c>
      <c r="AI39" s="582">
        <v>246</v>
      </c>
      <c r="AJ39" s="582"/>
      <c r="AK39" s="247" t="s">
        <v>619</v>
      </c>
      <c r="AL39" s="75">
        <v>1000</v>
      </c>
      <c r="AM39" s="524">
        <v>1230</v>
      </c>
      <c r="AN39" s="221"/>
      <c r="AO39" s="74"/>
      <c r="AP39" s="216"/>
      <c r="AQ39" s="603"/>
      <c r="AR39" s="603"/>
      <c r="AS39" s="217"/>
      <c r="AT39" s="216"/>
      <c r="AU39" s="218"/>
      <c r="AV39" s="603"/>
      <c r="AW39" s="217"/>
      <c r="AX39" s="1230">
        <f t="shared" si="0"/>
        <v>1810</v>
      </c>
      <c r="AY39" s="630">
        <f t="shared" si="1"/>
        <v>2229</v>
      </c>
      <c r="AZ39" s="630">
        <f t="shared" si="2"/>
        <v>1810</v>
      </c>
      <c r="BA39" s="627">
        <f t="shared" si="3"/>
        <v>433.543318402836</v>
      </c>
      <c r="BB39" s="199" t="s">
        <v>766</v>
      </c>
      <c r="BC39" s="633"/>
      <c r="BD39" s="633"/>
      <c r="BE39" s="118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</row>
    <row r="40" spans="1:167" s="3" customFormat="1" ht="102">
      <c r="A40" s="32">
        <v>38</v>
      </c>
      <c r="B40" s="222" t="s">
        <v>24</v>
      </c>
      <c r="C40" s="1380"/>
      <c r="D40" s="356" t="s">
        <v>65</v>
      </c>
      <c r="E40" s="355" t="s">
        <v>471</v>
      </c>
      <c r="F40" s="57">
        <v>350</v>
      </c>
      <c r="G40" s="375">
        <v>430</v>
      </c>
      <c r="H40" s="553" t="s">
        <v>638</v>
      </c>
      <c r="I40" s="43" t="s">
        <v>619</v>
      </c>
      <c r="J40" s="372">
        <v>580</v>
      </c>
      <c r="K40" s="545">
        <v>713</v>
      </c>
      <c r="L40" s="882" t="s">
        <v>777</v>
      </c>
      <c r="M40" s="377" t="s">
        <v>782</v>
      </c>
      <c r="N40" s="75">
        <v>1219.51</v>
      </c>
      <c r="O40" s="524">
        <v>1500</v>
      </c>
      <c r="P40" s="571" t="s">
        <v>601</v>
      </c>
      <c r="Q40" s="252" t="s">
        <v>677</v>
      </c>
      <c r="R40" s="75">
        <v>700</v>
      </c>
      <c r="S40" s="524">
        <v>861</v>
      </c>
      <c r="T40" s="93" t="s">
        <v>638</v>
      </c>
      <c r="U40" s="43" t="s">
        <v>658</v>
      </c>
      <c r="V40" s="75">
        <v>350</v>
      </c>
      <c r="W40" s="524">
        <v>430</v>
      </c>
      <c r="X40" s="570" t="s">
        <v>602</v>
      </c>
      <c r="Y40" s="97" t="s">
        <v>598</v>
      </c>
      <c r="Z40" s="75">
        <v>400</v>
      </c>
      <c r="AA40" s="524">
        <v>500</v>
      </c>
      <c r="AB40" s="221" t="s">
        <v>601</v>
      </c>
      <c r="AC40" s="251" t="s">
        <v>691</v>
      </c>
      <c r="AD40" s="75">
        <v>400</v>
      </c>
      <c r="AE40" s="524">
        <v>492</v>
      </c>
      <c r="AF40" s="571" t="s">
        <v>557</v>
      </c>
      <c r="AG40" s="1061" t="s">
        <v>557</v>
      </c>
      <c r="AH40" s="75">
        <v>900</v>
      </c>
      <c r="AI40" s="571">
        <v>1107</v>
      </c>
      <c r="AJ40" s="571"/>
      <c r="AK40" s="247" t="s">
        <v>619</v>
      </c>
      <c r="AL40" s="75">
        <v>5000</v>
      </c>
      <c r="AM40" s="524">
        <v>6150</v>
      </c>
      <c r="AN40" s="221"/>
      <c r="AO40" s="74"/>
      <c r="AP40" s="216"/>
      <c r="AQ40" s="603"/>
      <c r="AR40" s="603"/>
      <c r="AS40" s="217"/>
      <c r="AT40" s="216"/>
      <c r="AU40" s="218"/>
      <c r="AV40" s="603"/>
      <c r="AW40" s="217"/>
      <c r="AX40" s="1230">
        <f t="shared" si="0"/>
        <v>9899.51</v>
      </c>
      <c r="AY40" s="630">
        <f t="shared" si="1"/>
        <v>12183</v>
      </c>
      <c r="AZ40" s="630">
        <f t="shared" si="2"/>
        <v>9899.51</v>
      </c>
      <c r="BA40" s="1331" t="s">
        <v>827</v>
      </c>
      <c r="BB40" s="1350" t="s">
        <v>834</v>
      </c>
      <c r="BC40" s="633"/>
      <c r="BD40" s="633"/>
      <c r="BE40" s="11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</row>
    <row r="41" spans="1:167" s="3" customFormat="1" ht="213" customHeight="1">
      <c r="A41" s="32">
        <v>39</v>
      </c>
      <c r="B41" s="222" t="s">
        <v>231</v>
      </c>
      <c r="C41" s="1380"/>
      <c r="D41" s="356" t="s">
        <v>153</v>
      </c>
      <c r="E41" s="355" t="s">
        <v>152</v>
      </c>
      <c r="F41" s="57">
        <v>150</v>
      </c>
      <c r="G41" s="375">
        <v>200</v>
      </c>
      <c r="H41" s="553" t="s">
        <v>638</v>
      </c>
      <c r="I41" s="43" t="s">
        <v>619</v>
      </c>
      <c r="J41" s="372">
        <v>325</v>
      </c>
      <c r="K41" s="545">
        <v>400</v>
      </c>
      <c r="L41" s="882" t="s">
        <v>777</v>
      </c>
      <c r="M41" s="377" t="s">
        <v>782</v>
      </c>
      <c r="N41" s="75">
        <v>406.5</v>
      </c>
      <c r="O41" s="524">
        <v>500</v>
      </c>
      <c r="P41" s="571" t="s">
        <v>601</v>
      </c>
      <c r="Q41" s="252" t="s">
        <v>677</v>
      </c>
      <c r="R41" s="75">
        <v>150</v>
      </c>
      <c r="S41" s="524">
        <v>185</v>
      </c>
      <c r="T41" s="93" t="s">
        <v>638</v>
      </c>
      <c r="U41" s="43" t="s">
        <v>658</v>
      </c>
      <c r="V41" s="230">
        <v>100</v>
      </c>
      <c r="W41" s="577">
        <v>123</v>
      </c>
      <c r="X41" s="570" t="s">
        <v>602</v>
      </c>
      <c r="Y41" s="97" t="s">
        <v>598</v>
      </c>
      <c r="Z41" s="230">
        <v>245</v>
      </c>
      <c r="AA41" s="577">
        <v>300</v>
      </c>
      <c r="AB41" s="221" t="s">
        <v>601</v>
      </c>
      <c r="AC41" s="251" t="s">
        <v>691</v>
      </c>
      <c r="AD41" s="75">
        <v>124</v>
      </c>
      <c r="AE41" s="524">
        <v>152</v>
      </c>
      <c r="AF41" s="571" t="s">
        <v>557</v>
      </c>
      <c r="AG41" s="1061" t="s">
        <v>557</v>
      </c>
      <c r="AH41" s="230">
        <v>300</v>
      </c>
      <c r="AI41" s="582">
        <v>369</v>
      </c>
      <c r="AJ41" s="582"/>
      <c r="AK41" s="247" t="s">
        <v>619</v>
      </c>
      <c r="AL41" s="75">
        <v>3000</v>
      </c>
      <c r="AM41" s="524">
        <v>3690</v>
      </c>
      <c r="AN41" s="221"/>
      <c r="AO41" s="74"/>
      <c r="AP41" s="216"/>
      <c r="AQ41" s="603"/>
      <c r="AR41" s="603"/>
      <c r="AS41" s="217"/>
      <c r="AT41" s="216"/>
      <c r="AU41" s="218"/>
      <c r="AV41" s="603"/>
      <c r="AW41" s="217"/>
      <c r="AX41" s="1230">
        <f t="shared" si="0"/>
        <v>4800.5</v>
      </c>
      <c r="AY41" s="630">
        <f t="shared" si="1"/>
        <v>5919</v>
      </c>
      <c r="AZ41" s="630">
        <f t="shared" si="2"/>
        <v>4800.5</v>
      </c>
      <c r="BA41" s="1332"/>
      <c r="BB41" s="1351"/>
      <c r="BC41" s="633"/>
      <c r="BD41" s="633"/>
      <c r="BE41" s="11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</row>
    <row r="42" spans="1:167" s="3" customFormat="1" ht="74.25" customHeight="1">
      <c r="A42" s="32">
        <v>40</v>
      </c>
      <c r="B42" s="222" t="s">
        <v>364</v>
      </c>
      <c r="C42" s="1380"/>
      <c r="D42" s="356" t="s">
        <v>64</v>
      </c>
      <c r="E42" s="355" t="s">
        <v>340</v>
      </c>
      <c r="F42" s="57">
        <v>80</v>
      </c>
      <c r="G42" s="375">
        <v>100</v>
      </c>
      <c r="H42" s="553" t="s">
        <v>638</v>
      </c>
      <c r="I42" s="43" t="s">
        <v>619</v>
      </c>
      <c r="J42" s="372">
        <v>90</v>
      </c>
      <c r="K42" s="545">
        <v>111</v>
      </c>
      <c r="L42" s="882" t="s">
        <v>777</v>
      </c>
      <c r="M42" s="377" t="s">
        <v>782</v>
      </c>
      <c r="N42" s="75"/>
      <c r="O42" s="524"/>
      <c r="P42" s="571"/>
      <c r="Q42" s="252"/>
      <c r="R42" s="75">
        <v>40</v>
      </c>
      <c r="S42" s="524">
        <v>49</v>
      </c>
      <c r="T42" s="93" t="s">
        <v>638</v>
      </c>
      <c r="U42" s="43" t="s">
        <v>658</v>
      </c>
      <c r="V42" s="230">
        <v>40</v>
      </c>
      <c r="W42" s="577">
        <v>49.2</v>
      </c>
      <c r="X42" s="570" t="s">
        <v>602</v>
      </c>
      <c r="Y42" s="97" t="s">
        <v>598</v>
      </c>
      <c r="Z42" s="230">
        <v>120</v>
      </c>
      <c r="AA42" s="577">
        <v>150</v>
      </c>
      <c r="AB42" s="221" t="s">
        <v>601</v>
      </c>
      <c r="AC42" s="251" t="s">
        <v>691</v>
      </c>
      <c r="AD42" s="75">
        <v>40</v>
      </c>
      <c r="AE42" s="524">
        <v>48</v>
      </c>
      <c r="AF42" s="571" t="s">
        <v>557</v>
      </c>
      <c r="AG42" s="1061" t="s">
        <v>557</v>
      </c>
      <c r="AH42" s="230">
        <v>50</v>
      </c>
      <c r="AI42" s="582">
        <v>61.5</v>
      </c>
      <c r="AJ42" s="582"/>
      <c r="AK42" s="247" t="s">
        <v>619</v>
      </c>
      <c r="AL42" s="75">
        <v>1000</v>
      </c>
      <c r="AM42" s="524">
        <v>1230</v>
      </c>
      <c r="AN42" s="221"/>
      <c r="AO42" s="74"/>
      <c r="AP42" s="216"/>
      <c r="AQ42" s="603"/>
      <c r="AR42" s="603"/>
      <c r="AS42" s="217"/>
      <c r="AT42" s="216"/>
      <c r="AU42" s="218"/>
      <c r="AV42" s="603"/>
      <c r="AW42" s="217"/>
      <c r="AX42" s="1230">
        <f t="shared" si="0"/>
        <v>1460</v>
      </c>
      <c r="AY42" s="630">
        <f t="shared" si="1"/>
        <v>1798.7</v>
      </c>
      <c r="AZ42" s="630">
        <f t="shared" si="2"/>
        <v>1460</v>
      </c>
      <c r="BA42" s="1332"/>
      <c r="BB42" s="1351"/>
      <c r="BC42" s="633"/>
      <c r="BD42" s="633"/>
      <c r="BE42" s="11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</row>
    <row r="43" spans="1:167" s="3" customFormat="1" ht="38.25" customHeight="1">
      <c r="A43" s="32">
        <v>41</v>
      </c>
      <c r="B43" s="222" t="s">
        <v>231</v>
      </c>
      <c r="C43" s="1380"/>
      <c r="D43" s="356" t="s">
        <v>75</v>
      </c>
      <c r="E43" s="355" t="s">
        <v>343</v>
      </c>
      <c r="F43" s="57"/>
      <c r="G43" s="375"/>
      <c r="H43" s="553"/>
      <c r="I43" s="43"/>
      <c r="J43" s="372">
        <v>10</v>
      </c>
      <c r="K43" s="545">
        <v>12</v>
      </c>
      <c r="L43" s="882" t="s">
        <v>777</v>
      </c>
      <c r="M43" s="377" t="s">
        <v>782</v>
      </c>
      <c r="N43" s="75"/>
      <c r="O43" s="524"/>
      <c r="P43" s="571"/>
      <c r="Q43" s="247"/>
      <c r="R43" s="75"/>
      <c r="S43" s="524"/>
      <c r="T43" s="221"/>
      <c r="U43" s="76"/>
      <c r="V43" s="230">
        <v>10</v>
      </c>
      <c r="W43" s="577">
        <v>12.3</v>
      </c>
      <c r="X43" s="570" t="s">
        <v>602</v>
      </c>
      <c r="Y43" s="97" t="s">
        <v>598</v>
      </c>
      <c r="Z43" s="230">
        <v>40</v>
      </c>
      <c r="AA43" s="577">
        <v>50</v>
      </c>
      <c r="AB43" s="221" t="s">
        <v>601</v>
      </c>
      <c r="AC43" s="251" t="s">
        <v>691</v>
      </c>
      <c r="AD43" s="75"/>
      <c r="AE43" s="524"/>
      <c r="AF43" s="571"/>
      <c r="AG43" s="1061"/>
      <c r="AH43" s="230">
        <v>50</v>
      </c>
      <c r="AI43" s="582">
        <v>61.5</v>
      </c>
      <c r="AJ43" s="582"/>
      <c r="AK43" s="247" t="s">
        <v>619</v>
      </c>
      <c r="AL43" s="75">
        <v>300</v>
      </c>
      <c r="AM43" s="524">
        <v>369</v>
      </c>
      <c r="AN43" s="221"/>
      <c r="AO43" s="74"/>
      <c r="AP43" s="216"/>
      <c r="AQ43" s="603"/>
      <c r="AR43" s="603"/>
      <c r="AS43" s="217"/>
      <c r="AT43" s="216"/>
      <c r="AU43" s="218"/>
      <c r="AV43" s="603"/>
      <c r="AW43" s="217"/>
      <c r="AX43" s="1230">
        <f t="shared" si="0"/>
        <v>410</v>
      </c>
      <c r="AY43" s="630">
        <f t="shared" si="1"/>
        <v>504.8</v>
      </c>
      <c r="AZ43" s="630">
        <f t="shared" si="2"/>
        <v>410</v>
      </c>
      <c r="BA43" s="1332"/>
      <c r="BB43" s="1351"/>
      <c r="BC43" s="633"/>
      <c r="BD43" s="633"/>
      <c r="BE43" s="11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3" customFormat="1" ht="229.5">
      <c r="A44" s="32">
        <v>42</v>
      </c>
      <c r="B44" s="212" t="s">
        <v>369</v>
      </c>
      <c r="C44" s="1380"/>
      <c r="D44" s="356" t="s">
        <v>63</v>
      </c>
      <c r="E44" s="355" t="s">
        <v>351</v>
      </c>
      <c r="F44" s="57">
        <v>250</v>
      </c>
      <c r="G44" s="375">
        <v>300</v>
      </c>
      <c r="H44" s="553" t="s">
        <v>638</v>
      </c>
      <c r="I44" s="43" t="s">
        <v>619</v>
      </c>
      <c r="J44" s="372">
        <v>1035</v>
      </c>
      <c r="K44" s="545">
        <v>1272</v>
      </c>
      <c r="L44" s="882" t="s">
        <v>777</v>
      </c>
      <c r="M44" s="377" t="s">
        <v>782</v>
      </c>
      <c r="N44" s="75"/>
      <c r="O44" s="524"/>
      <c r="P44" s="571"/>
      <c r="Q44" s="252"/>
      <c r="R44" s="75">
        <v>80</v>
      </c>
      <c r="S44" s="524">
        <v>99</v>
      </c>
      <c r="T44" s="93" t="s">
        <v>638</v>
      </c>
      <c r="U44" s="43" t="s">
        <v>658</v>
      </c>
      <c r="V44" s="230">
        <v>300</v>
      </c>
      <c r="W44" s="577">
        <v>369</v>
      </c>
      <c r="X44" s="570" t="s">
        <v>602</v>
      </c>
      <c r="Y44" s="97" t="s">
        <v>598</v>
      </c>
      <c r="Z44" s="75">
        <v>1220</v>
      </c>
      <c r="AA44" s="524">
        <v>1500</v>
      </c>
      <c r="AB44" s="221" t="s">
        <v>601</v>
      </c>
      <c r="AC44" s="251" t="s">
        <v>691</v>
      </c>
      <c r="AD44" s="75">
        <v>80</v>
      </c>
      <c r="AE44" s="524">
        <v>98</v>
      </c>
      <c r="AF44" s="571" t="s">
        <v>557</v>
      </c>
      <c r="AG44" s="1061" t="s">
        <v>557</v>
      </c>
      <c r="AH44" s="230">
        <v>1000</v>
      </c>
      <c r="AI44" s="582">
        <v>1230</v>
      </c>
      <c r="AJ44" s="582"/>
      <c r="AK44" s="247" t="s">
        <v>619</v>
      </c>
      <c r="AL44" s="75">
        <v>2000</v>
      </c>
      <c r="AM44" s="524">
        <v>2460</v>
      </c>
      <c r="AN44" s="221"/>
      <c r="AO44" s="74"/>
      <c r="AP44" s="216"/>
      <c r="AQ44" s="603"/>
      <c r="AR44" s="603"/>
      <c r="AS44" s="217"/>
      <c r="AT44" s="216"/>
      <c r="AU44" s="218"/>
      <c r="AV44" s="603"/>
      <c r="AW44" s="217"/>
      <c r="AX44" s="1230">
        <f t="shared" si="0"/>
        <v>5965</v>
      </c>
      <c r="AY44" s="630">
        <f t="shared" si="1"/>
        <v>7328</v>
      </c>
      <c r="AZ44" s="630">
        <f t="shared" si="2"/>
        <v>5965</v>
      </c>
      <c r="BA44" s="1332"/>
      <c r="BB44" s="1351"/>
      <c r="BC44" s="633"/>
      <c r="BD44" s="633"/>
      <c r="BE44" s="11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</row>
    <row r="45" spans="1:167" s="3" customFormat="1" ht="25.5">
      <c r="A45" s="32">
        <v>43</v>
      </c>
      <c r="B45" s="1240" t="s">
        <v>866</v>
      </c>
      <c r="C45" s="1380"/>
      <c r="D45" s="55" t="s">
        <v>61</v>
      </c>
      <c r="E45" s="355" t="s">
        <v>234</v>
      </c>
      <c r="F45" s="57">
        <v>1250</v>
      </c>
      <c r="G45" s="375">
        <v>1550</v>
      </c>
      <c r="H45" s="553" t="s">
        <v>638</v>
      </c>
      <c r="I45" s="43" t="s">
        <v>619</v>
      </c>
      <c r="J45" s="75">
        <v>615</v>
      </c>
      <c r="K45" s="524">
        <v>756</v>
      </c>
      <c r="L45" s="884" t="s">
        <v>783</v>
      </c>
      <c r="M45" s="884" t="s">
        <v>783</v>
      </c>
      <c r="N45" s="75">
        <v>1626.02</v>
      </c>
      <c r="O45" s="524">
        <v>2000</v>
      </c>
      <c r="P45" s="571" t="s">
        <v>601</v>
      </c>
      <c r="Q45" s="252" t="s">
        <v>677</v>
      </c>
      <c r="R45" s="75">
        <v>700</v>
      </c>
      <c r="S45" s="524">
        <v>861</v>
      </c>
      <c r="T45" s="93" t="s">
        <v>638</v>
      </c>
      <c r="U45" s="43" t="s">
        <v>659</v>
      </c>
      <c r="V45" s="75">
        <v>550</v>
      </c>
      <c r="W45" s="524">
        <v>676.5</v>
      </c>
      <c r="X45" s="570" t="s">
        <v>602</v>
      </c>
      <c r="Y45" s="97" t="s">
        <v>598</v>
      </c>
      <c r="Z45" s="75">
        <v>325</v>
      </c>
      <c r="AA45" s="524">
        <v>400</v>
      </c>
      <c r="AB45" s="221" t="s">
        <v>601</v>
      </c>
      <c r="AC45" s="251" t="s">
        <v>691</v>
      </c>
      <c r="AD45" s="75">
        <v>400</v>
      </c>
      <c r="AE45" s="524">
        <v>492</v>
      </c>
      <c r="AF45" s="571" t="s">
        <v>557</v>
      </c>
      <c r="AG45" s="571" t="s">
        <v>557</v>
      </c>
      <c r="AH45" s="221">
        <v>1500</v>
      </c>
      <c r="AI45" s="571">
        <v>1840</v>
      </c>
      <c r="AJ45" s="571"/>
      <c r="AK45" s="247" t="s">
        <v>619</v>
      </c>
      <c r="AL45" s="75">
        <v>10000</v>
      </c>
      <c r="AM45" s="524">
        <v>12300</v>
      </c>
      <c r="AN45" s="221" t="s">
        <v>601</v>
      </c>
      <c r="AO45" s="74"/>
      <c r="AP45" s="216"/>
      <c r="AQ45" s="603"/>
      <c r="AR45" s="603"/>
      <c r="AS45" s="217"/>
      <c r="AT45" s="216"/>
      <c r="AU45" s="218"/>
      <c r="AV45" s="603"/>
      <c r="AW45" s="217"/>
      <c r="AX45" s="1230">
        <f t="shared" si="0"/>
        <v>16966.02</v>
      </c>
      <c r="AY45" s="630">
        <f t="shared" si="1"/>
        <v>20875.5</v>
      </c>
      <c r="AZ45" s="630">
        <f t="shared" si="2"/>
        <v>16966.02</v>
      </c>
      <c r="BA45" s="1333"/>
      <c r="BB45" s="1352"/>
      <c r="BC45" s="633"/>
      <c r="BD45" s="633"/>
      <c r="BE45" s="118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</row>
    <row r="46" spans="1:167" s="3" customFormat="1" ht="38.25">
      <c r="A46" s="32">
        <v>44</v>
      </c>
      <c r="B46" s="222"/>
      <c r="C46" s="1380"/>
      <c r="D46" s="55" t="s">
        <v>61</v>
      </c>
      <c r="E46" s="355" t="s">
        <v>355</v>
      </c>
      <c r="F46" s="57"/>
      <c r="G46" s="375"/>
      <c r="H46" s="554"/>
      <c r="I46" s="76"/>
      <c r="J46" s="75">
        <v>231</v>
      </c>
      <c r="K46" s="524">
        <v>285</v>
      </c>
      <c r="L46" s="884" t="s">
        <v>783</v>
      </c>
      <c r="M46" s="884" t="s">
        <v>783</v>
      </c>
      <c r="N46" s="75"/>
      <c r="O46" s="524"/>
      <c r="P46" s="571"/>
      <c r="Q46" s="247"/>
      <c r="R46" s="75"/>
      <c r="S46" s="524"/>
      <c r="T46" s="221"/>
      <c r="U46" s="76"/>
      <c r="V46" s="75"/>
      <c r="W46" s="524"/>
      <c r="X46" s="571"/>
      <c r="Y46" s="74"/>
      <c r="Z46" s="230">
        <v>325</v>
      </c>
      <c r="AA46" s="586">
        <v>400</v>
      </c>
      <c r="AB46" s="221" t="s">
        <v>601</v>
      </c>
      <c r="AC46" s="251" t="s">
        <v>691</v>
      </c>
      <c r="AD46" s="75"/>
      <c r="AE46" s="524"/>
      <c r="AF46" s="571"/>
      <c r="AG46" s="74"/>
      <c r="AH46" s="378"/>
      <c r="AI46" s="582"/>
      <c r="AJ46" s="582"/>
      <c r="AK46" s="247"/>
      <c r="AL46" s="75"/>
      <c r="AM46" s="524"/>
      <c r="AN46" s="221"/>
      <c r="AO46" s="74"/>
      <c r="AP46" s="216"/>
      <c r="AQ46" s="603"/>
      <c r="AR46" s="603"/>
      <c r="AS46" s="217"/>
      <c r="AT46" s="216"/>
      <c r="AU46" s="218"/>
      <c r="AV46" s="603"/>
      <c r="AW46" s="217"/>
      <c r="AX46" s="1230">
        <f t="shared" si="0"/>
        <v>556</v>
      </c>
      <c r="AY46" s="630">
        <f t="shared" si="1"/>
        <v>685</v>
      </c>
      <c r="AZ46" s="630">
        <f t="shared" si="2"/>
        <v>556</v>
      </c>
      <c r="BA46" s="627">
        <f t="shared" si="3"/>
        <v>133.17684255910322</v>
      </c>
      <c r="BB46" s="199" t="s">
        <v>766</v>
      </c>
      <c r="BC46" s="55"/>
      <c r="BD46" s="55"/>
      <c r="BE46" s="11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</row>
    <row r="47" spans="1:167" s="3" customFormat="1" ht="38.25">
      <c r="A47" s="32">
        <v>45</v>
      </c>
      <c r="B47" s="222"/>
      <c r="C47" s="1380"/>
      <c r="D47" s="55" t="s">
        <v>61</v>
      </c>
      <c r="E47" s="355" t="s">
        <v>398</v>
      </c>
      <c r="F47" s="57"/>
      <c r="G47" s="375"/>
      <c r="H47" s="554"/>
      <c r="I47" s="76"/>
      <c r="J47" s="75"/>
      <c r="K47" s="524"/>
      <c r="L47" s="221"/>
      <c r="M47" s="74"/>
      <c r="N47" s="75"/>
      <c r="O47" s="524"/>
      <c r="P47" s="571"/>
      <c r="Q47" s="247"/>
      <c r="R47" s="75"/>
      <c r="S47" s="524"/>
      <c r="T47" s="221"/>
      <c r="U47" s="76"/>
      <c r="V47" s="75"/>
      <c r="W47" s="524"/>
      <c r="X47" s="571"/>
      <c r="Y47" s="74"/>
      <c r="Z47" s="230"/>
      <c r="AA47" s="586"/>
      <c r="AB47" s="407"/>
      <c r="AC47" s="361"/>
      <c r="AD47" s="75"/>
      <c r="AE47" s="524"/>
      <c r="AF47" s="571"/>
      <c r="AG47" s="74"/>
      <c r="AH47" s="378"/>
      <c r="AI47" s="582"/>
      <c r="AJ47" s="582"/>
      <c r="AK47" s="247"/>
      <c r="AL47" s="75"/>
      <c r="AM47" s="524"/>
      <c r="AN47" s="221"/>
      <c r="AO47" s="74"/>
      <c r="AP47" s="216"/>
      <c r="AQ47" s="603"/>
      <c r="AR47" s="603"/>
      <c r="AS47" s="217"/>
      <c r="AT47" s="216"/>
      <c r="AU47" s="218"/>
      <c r="AV47" s="603"/>
      <c r="AW47" s="217"/>
      <c r="AX47" s="1230">
        <f t="shared" si="0"/>
        <v>0</v>
      </c>
      <c r="AY47" s="630">
        <f t="shared" si="1"/>
        <v>0</v>
      </c>
      <c r="AZ47" s="630">
        <f t="shared" si="2"/>
        <v>0</v>
      </c>
      <c r="BA47" s="627">
        <f t="shared" si="3"/>
        <v>0</v>
      </c>
      <c r="BB47" s="199" t="s">
        <v>766</v>
      </c>
      <c r="BC47" s="55"/>
      <c r="BD47" s="55"/>
      <c r="BE47" s="11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</row>
    <row r="48" spans="1:167" s="3" customFormat="1" ht="38.25">
      <c r="A48" s="32">
        <v>46</v>
      </c>
      <c r="B48" s="222"/>
      <c r="C48" s="1380"/>
      <c r="D48" s="55" t="s">
        <v>61</v>
      </c>
      <c r="E48" s="355" t="s">
        <v>22</v>
      </c>
      <c r="F48" s="57"/>
      <c r="G48" s="375"/>
      <c r="H48" s="554"/>
      <c r="I48" s="76"/>
      <c r="J48" s="75"/>
      <c r="K48" s="524"/>
      <c r="L48" s="221"/>
      <c r="M48" s="74"/>
      <c r="N48" s="75"/>
      <c r="O48" s="524"/>
      <c r="P48" s="571"/>
      <c r="Q48" s="247"/>
      <c r="R48" s="75"/>
      <c r="S48" s="524"/>
      <c r="T48" s="221"/>
      <c r="U48" s="76"/>
      <c r="V48" s="75"/>
      <c r="W48" s="524"/>
      <c r="X48" s="571"/>
      <c r="Y48" s="74"/>
      <c r="Z48" s="230"/>
      <c r="AA48" s="586"/>
      <c r="AB48" s="407"/>
      <c r="AC48" s="231"/>
      <c r="AD48" s="220"/>
      <c r="AE48" s="596"/>
      <c r="AF48" s="598"/>
      <c r="AG48" s="74"/>
      <c r="AH48" s="378"/>
      <c r="AI48" s="582"/>
      <c r="AJ48" s="582"/>
      <c r="AK48" s="247"/>
      <c r="AL48" s="75">
        <v>2000</v>
      </c>
      <c r="AM48" s="524">
        <v>2460</v>
      </c>
      <c r="AN48" s="221"/>
      <c r="AO48" s="74"/>
      <c r="AP48" s="216"/>
      <c r="AQ48" s="603"/>
      <c r="AR48" s="603"/>
      <c r="AS48" s="217"/>
      <c r="AT48" s="216"/>
      <c r="AU48" s="218"/>
      <c r="AV48" s="603"/>
      <c r="AW48" s="217"/>
      <c r="AX48" s="1230">
        <f t="shared" si="0"/>
        <v>2000</v>
      </c>
      <c r="AY48" s="630">
        <f t="shared" si="1"/>
        <v>2460</v>
      </c>
      <c r="AZ48" s="630">
        <f t="shared" si="2"/>
        <v>2000</v>
      </c>
      <c r="BA48" s="627">
        <f t="shared" si="3"/>
        <v>479.0533905003713</v>
      </c>
      <c r="BB48" s="199" t="s">
        <v>766</v>
      </c>
      <c r="BC48" s="55"/>
      <c r="BD48" s="55"/>
      <c r="BE48" s="11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</row>
    <row r="49" spans="1:167" s="3" customFormat="1" ht="38.25">
      <c r="A49" s="32">
        <v>47</v>
      </c>
      <c r="B49" s="222"/>
      <c r="C49" s="1380"/>
      <c r="D49" s="55" t="s">
        <v>180</v>
      </c>
      <c r="E49" s="355" t="s">
        <v>359</v>
      </c>
      <c r="F49" s="57"/>
      <c r="G49" s="375"/>
      <c r="H49" s="554"/>
      <c r="I49" s="76"/>
      <c r="J49" s="372">
        <v>200</v>
      </c>
      <c r="K49" s="545">
        <v>246</v>
      </c>
      <c r="L49" s="882" t="s">
        <v>769</v>
      </c>
      <c r="M49" s="377" t="s">
        <v>774</v>
      </c>
      <c r="N49" s="75"/>
      <c r="O49" s="524"/>
      <c r="P49" s="571"/>
      <c r="Q49" s="247"/>
      <c r="R49" s="75"/>
      <c r="S49" s="524"/>
      <c r="T49" s="221"/>
      <c r="U49" s="76"/>
      <c r="V49" s="230">
        <v>100</v>
      </c>
      <c r="W49" s="577">
        <v>123</v>
      </c>
      <c r="X49" s="1064" t="s">
        <v>598</v>
      </c>
      <c r="Y49" s="1063" t="s">
        <v>598</v>
      </c>
      <c r="Z49" s="75">
        <v>406</v>
      </c>
      <c r="AA49" s="538">
        <v>500</v>
      </c>
      <c r="AB49" s="408" t="s">
        <v>607</v>
      </c>
      <c r="AC49" s="361" t="s">
        <v>694</v>
      </c>
      <c r="AD49" s="75"/>
      <c r="AE49" s="524"/>
      <c r="AF49" s="571"/>
      <c r="AG49" s="74"/>
      <c r="AH49" s="378"/>
      <c r="AI49" s="582"/>
      <c r="AJ49" s="582"/>
      <c r="AK49" s="247"/>
      <c r="AL49" s="75"/>
      <c r="AM49" s="524"/>
      <c r="AN49" s="221"/>
      <c r="AO49" s="74"/>
      <c r="AP49" s="216"/>
      <c r="AQ49" s="603"/>
      <c r="AR49" s="603"/>
      <c r="AS49" s="217"/>
      <c r="AT49" s="216"/>
      <c r="AU49" s="218"/>
      <c r="AV49" s="603"/>
      <c r="AW49" s="217"/>
      <c r="AX49" s="1230">
        <f t="shared" si="0"/>
        <v>706</v>
      </c>
      <c r="AY49" s="630">
        <f t="shared" si="1"/>
        <v>869</v>
      </c>
      <c r="AZ49" s="630">
        <f t="shared" si="2"/>
        <v>706</v>
      </c>
      <c r="BA49" s="627">
        <f t="shared" si="3"/>
        <v>169.10584684663107</v>
      </c>
      <c r="BB49" s="199" t="s">
        <v>766</v>
      </c>
      <c r="BC49" s="55"/>
      <c r="BD49" s="55"/>
      <c r="BE49" s="11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</row>
    <row r="50" spans="1:167" s="3" customFormat="1" ht="63" customHeight="1">
      <c r="A50" s="32">
        <v>48</v>
      </c>
      <c r="B50" s="222"/>
      <c r="C50" s="1385"/>
      <c r="D50" s="55" t="s">
        <v>62</v>
      </c>
      <c r="E50" s="355" t="s">
        <v>235</v>
      </c>
      <c r="F50" s="57"/>
      <c r="G50" s="375"/>
      <c r="H50" s="554"/>
      <c r="I50" s="76"/>
      <c r="J50" s="372">
        <v>40</v>
      </c>
      <c r="K50" s="545">
        <v>50</v>
      </c>
      <c r="L50" s="884" t="s">
        <v>783</v>
      </c>
      <c r="M50" s="1090" t="s">
        <v>783</v>
      </c>
      <c r="N50" s="404">
        <v>81.3</v>
      </c>
      <c r="O50" s="524">
        <v>100</v>
      </c>
      <c r="P50" s="571" t="s">
        <v>601</v>
      </c>
      <c r="Q50" s="1061" t="s">
        <v>601</v>
      </c>
      <c r="R50" s="75"/>
      <c r="S50" s="524"/>
      <c r="T50" s="221"/>
      <c r="U50" s="76"/>
      <c r="V50" s="230"/>
      <c r="W50" s="577"/>
      <c r="X50" s="378"/>
      <c r="Y50" s="387"/>
      <c r="Z50" s="230"/>
      <c r="AA50" s="586"/>
      <c r="AB50" s="407"/>
      <c r="AC50" s="361"/>
      <c r="AD50" s="75"/>
      <c r="AE50" s="524"/>
      <c r="AF50" s="571"/>
      <c r="AG50" s="74"/>
      <c r="AH50" s="378"/>
      <c r="AI50" s="582"/>
      <c r="AJ50" s="582"/>
      <c r="AK50" s="247"/>
      <c r="AL50" s="75">
        <v>1000</v>
      </c>
      <c r="AM50" s="524">
        <v>1230</v>
      </c>
      <c r="AN50" s="221"/>
      <c r="AO50" s="74"/>
      <c r="AP50" s="216"/>
      <c r="AQ50" s="603"/>
      <c r="AR50" s="603"/>
      <c r="AS50" s="217"/>
      <c r="AT50" s="216"/>
      <c r="AU50" s="218"/>
      <c r="AV50" s="603"/>
      <c r="AW50" s="217"/>
      <c r="AX50" s="1230">
        <f t="shared" si="0"/>
        <v>1121.3</v>
      </c>
      <c r="AY50" s="630">
        <f t="shared" si="1"/>
        <v>1380</v>
      </c>
      <c r="AZ50" s="630">
        <f t="shared" si="2"/>
        <v>1121.3</v>
      </c>
      <c r="BA50" s="980" t="s">
        <v>845</v>
      </c>
      <c r="BB50" s="371" t="s">
        <v>833</v>
      </c>
      <c r="BC50" s="55"/>
      <c r="BD50" s="55"/>
      <c r="BE50" s="116"/>
      <c r="BF50" s="96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</row>
    <row r="51" spans="1:167" s="6" customFormat="1" ht="51.75" customHeight="1">
      <c r="A51" s="32">
        <v>49</v>
      </c>
      <c r="B51" s="222" t="s">
        <v>237</v>
      </c>
      <c r="C51" s="1377" t="s">
        <v>413</v>
      </c>
      <c r="D51" s="356" t="s">
        <v>67</v>
      </c>
      <c r="E51" s="355" t="s">
        <v>461</v>
      </c>
      <c r="F51" s="57"/>
      <c r="G51" s="375"/>
      <c r="H51" s="554"/>
      <c r="I51" s="74"/>
      <c r="J51" s="372">
        <v>300</v>
      </c>
      <c r="K51" s="545">
        <v>370</v>
      </c>
      <c r="L51" s="566" t="s">
        <v>630</v>
      </c>
      <c r="M51" s="215" t="s">
        <v>630</v>
      </c>
      <c r="N51" s="75"/>
      <c r="O51" s="524"/>
      <c r="P51" s="571"/>
      <c r="Q51" s="247"/>
      <c r="R51" s="75"/>
      <c r="S51" s="524"/>
      <c r="T51" s="221"/>
      <c r="U51" s="76"/>
      <c r="V51" s="75">
        <v>100</v>
      </c>
      <c r="W51" s="524">
        <v>123</v>
      </c>
      <c r="X51" s="1065" t="s">
        <v>598</v>
      </c>
      <c r="Y51" s="1063" t="s">
        <v>598</v>
      </c>
      <c r="Z51" s="219">
        <v>162</v>
      </c>
      <c r="AA51" s="539">
        <v>200</v>
      </c>
      <c r="AB51" s="375" t="s">
        <v>632</v>
      </c>
      <c r="AC51" s="74" t="s">
        <v>698</v>
      </c>
      <c r="AD51" s="75"/>
      <c r="AE51" s="524"/>
      <c r="AF51" s="571"/>
      <c r="AG51" s="74"/>
      <c r="AH51" s="378">
        <v>100</v>
      </c>
      <c r="AI51" s="582">
        <v>123</v>
      </c>
      <c r="AJ51" s="582"/>
      <c r="AK51" s="247" t="s">
        <v>619</v>
      </c>
      <c r="AL51" s="75">
        <v>1000</v>
      </c>
      <c r="AM51" s="524">
        <v>1230</v>
      </c>
      <c r="AN51" s="1088" t="s">
        <v>739</v>
      </c>
      <c r="AO51" s="1087" t="s">
        <v>739</v>
      </c>
      <c r="AP51" s="216"/>
      <c r="AQ51" s="603"/>
      <c r="AR51" s="603"/>
      <c r="AS51" s="217"/>
      <c r="AT51" s="216"/>
      <c r="AU51" s="218"/>
      <c r="AV51" s="603"/>
      <c r="AW51" s="217"/>
      <c r="AX51" s="1230">
        <f t="shared" si="0"/>
        <v>1662</v>
      </c>
      <c r="AY51" s="630">
        <f t="shared" si="1"/>
        <v>2046</v>
      </c>
      <c r="AZ51" s="630">
        <f t="shared" si="2"/>
        <v>1662</v>
      </c>
      <c r="BA51" s="627">
        <f t="shared" si="3"/>
        <v>398.09336750580854</v>
      </c>
      <c r="BB51" s="199" t="s">
        <v>766</v>
      </c>
      <c r="BC51" s="635"/>
      <c r="BD51" s="55"/>
      <c r="BE51" s="116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</row>
    <row r="52" spans="1:167" s="6" customFormat="1" ht="69" customHeight="1">
      <c r="A52" s="32">
        <v>50</v>
      </c>
      <c r="B52" s="222" t="s">
        <v>237</v>
      </c>
      <c r="C52" s="1377"/>
      <c r="D52" s="356" t="s">
        <v>207</v>
      </c>
      <c r="E52" s="355" t="s">
        <v>460</v>
      </c>
      <c r="F52" s="57">
        <v>300</v>
      </c>
      <c r="G52" s="375">
        <v>370</v>
      </c>
      <c r="H52" s="553" t="s">
        <v>638</v>
      </c>
      <c r="I52" s="43" t="s">
        <v>619</v>
      </c>
      <c r="J52" s="372"/>
      <c r="K52" s="545"/>
      <c r="L52" s="566"/>
      <c r="M52" s="215"/>
      <c r="N52" s="75"/>
      <c r="O52" s="524"/>
      <c r="P52" s="571"/>
      <c r="Q52" s="247"/>
      <c r="R52" s="75"/>
      <c r="S52" s="524"/>
      <c r="T52" s="221"/>
      <c r="U52" s="76"/>
      <c r="V52" s="75">
        <v>150</v>
      </c>
      <c r="W52" s="524">
        <v>184.5</v>
      </c>
      <c r="X52" s="1065" t="s">
        <v>598</v>
      </c>
      <c r="Y52" s="1063" t="s">
        <v>598</v>
      </c>
      <c r="Z52" s="75">
        <v>325</v>
      </c>
      <c r="AA52" s="524">
        <v>400</v>
      </c>
      <c r="AB52" s="221" t="s">
        <v>632</v>
      </c>
      <c r="AC52" s="74" t="s">
        <v>698</v>
      </c>
      <c r="AD52" s="75"/>
      <c r="AE52" s="524"/>
      <c r="AF52" s="571"/>
      <c r="AG52" s="74"/>
      <c r="AH52" s="221">
        <v>100</v>
      </c>
      <c r="AI52" s="571">
        <v>123</v>
      </c>
      <c r="AJ52" s="571"/>
      <c r="AK52" s="247" t="s">
        <v>619</v>
      </c>
      <c r="AL52" s="75">
        <v>2000</v>
      </c>
      <c r="AM52" s="524">
        <v>2460</v>
      </c>
      <c r="AN52" s="1089" t="s">
        <v>739</v>
      </c>
      <c r="AO52" s="1087" t="s">
        <v>739</v>
      </c>
      <c r="AP52" s="216"/>
      <c r="AQ52" s="603"/>
      <c r="AR52" s="603"/>
      <c r="AS52" s="217"/>
      <c r="AT52" s="216"/>
      <c r="AU52" s="218"/>
      <c r="AV52" s="603"/>
      <c r="AW52" s="217"/>
      <c r="AX52" s="1230">
        <f t="shared" si="0"/>
        <v>2875</v>
      </c>
      <c r="AY52" s="630">
        <f t="shared" si="1"/>
        <v>3537.5</v>
      </c>
      <c r="AZ52" s="630">
        <f t="shared" si="2"/>
        <v>2875</v>
      </c>
      <c r="BA52" s="627">
        <f t="shared" si="3"/>
        <v>688.6392488442837</v>
      </c>
      <c r="BB52" s="199" t="s">
        <v>766</v>
      </c>
      <c r="BC52" s="631"/>
      <c r="BD52" s="55"/>
      <c r="BE52" s="116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</row>
    <row r="53" spans="1:167" s="6" customFormat="1" ht="30" customHeight="1">
      <c r="A53" s="32">
        <v>51</v>
      </c>
      <c r="B53" s="222"/>
      <c r="C53" s="1377"/>
      <c r="D53" s="354" t="s">
        <v>400</v>
      </c>
      <c r="E53" s="355" t="s">
        <v>485</v>
      </c>
      <c r="F53" s="57">
        <v>1540</v>
      </c>
      <c r="G53" s="375">
        <v>1900</v>
      </c>
      <c r="H53" s="553" t="s">
        <v>630</v>
      </c>
      <c r="I53" s="74" t="s">
        <v>651</v>
      </c>
      <c r="J53" s="75"/>
      <c r="K53" s="524"/>
      <c r="L53" s="221"/>
      <c r="M53" s="76"/>
      <c r="N53" s="75"/>
      <c r="O53" s="524"/>
      <c r="P53" s="571"/>
      <c r="Q53" s="247"/>
      <c r="R53" s="75"/>
      <c r="S53" s="524"/>
      <c r="T53" s="221"/>
      <c r="U53" s="76"/>
      <c r="V53" s="75"/>
      <c r="W53" s="524"/>
      <c r="X53" s="571"/>
      <c r="Y53" s="74"/>
      <c r="Z53" s="75"/>
      <c r="AA53" s="538"/>
      <c r="AB53" s="408"/>
      <c r="AC53" s="231"/>
      <c r="AD53" s="75"/>
      <c r="AE53" s="524"/>
      <c r="AF53" s="571"/>
      <c r="AG53" s="74"/>
      <c r="AH53" s="277"/>
      <c r="AI53" s="584"/>
      <c r="AJ53" s="584"/>
      <c r="AK53" s="247"/>
      <c r="AL53" s="75">
        <v>10000</v>
      </c>
      <c r="AM53" s="524">
        <v>12300</v>
      </c>
      <c r="AN53" s="1089" t="s">
        <v>739</v>
      </c>
      <c r="AO53" s="1087" t="s">
        <v>739</v>
      </c>
      <c r="AP53" s="216"/>
      <c r="AQ53" s="603"/>
      <c r="AR53" s="603"/>
      <c r="AS53" s="217"/>
      <c r="AT53" s="216"/>
      <c r="AU53" s="218"/>
      <c r="AV53" s="603"/>
      <c r="AW53" s="217"/>
      <c r="AX53" s="1230">
        <f t="shared" si="0"/>
        <v>11540</v>
      </c>
      <c r="AY53" s="630">
        <f t="shared" si="1"/>
        <v>14200</v>
      </c>
      <c r="AZ53" s="630">
        <f t="shared" si="2"/>
        <v>11540</v>
      </c>
      <c r="BA53" s="627">
        <f t="shared" si="3"/>
        <v>2764.138063187142</v>
      </c>
      <c r="BB53" s="199" t="s">
        <v>766</v>
      </c>
      <c r="BC53" s="631"/>
      <c r="BD53" s="55"/>
      <c r="BE53" s="116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</row>
    <row r="54" spans="1:167" s="6" customFormat="1" ht="30" customHeight="1">
      <c r="A54" s="32">
        <v>52</v>
      </c>
      <c r="B54" s="222"/>
      <c r="C54" s="1377"/>
      <c r="D54" s="354" t="s">
        <v>501</v>
      </c>
      <c r="E54" s="355" t="s">
        <v>502</v>
      </c>
      <c r="F54" s="57"/>
      <c r="G54" s="375"/>
      <c r="H54" s="554"/>
      <c r="I54" s="76"/>
      <c r="J54" s="125"/>
      <c r="K54" s="547"/>
      <c r="L54" s="277"/>
      <c r="M54" s="76"/>
      <c r="N54" s="75"/>
      <c r="O54" s="524"/>
      <c r="P54" s="571"/>
      <c r="Q54" s="247"/>
      <c r="R54" s="125"/>
      <c r="S54" s="547"/>
      <c r="T54" s="277"/>
      <c r="U54" s="76"/>
      <c r="V54" s="75"/>
      <c r="W54" s="524"/>
      <c r="X54" s="571"/>
      <c r="Y54" s="74"/>
      <c r="Z54" s="75">
        <v>570</v>
      </c>
      <c r="AA54" s="538">
        <v>700</v>
      </c>
      <c r="AB54" s="408" t="s">
        <v>605</v>
      </c>
      <c r="AC54" s="231" t="s">
        <v>686</v>
      </c>
      <c r="AD54" s="75"/>
      <c r="AE54" s="524"/>
      <c r="AF54" s="571"/>
      <c r="AG54" s="74"/>
      <c r="AH54" s="221"/>
      <c r="AI54" s="571"/>
      <c r="AJ54" s="571"/>
      <c r="AK54" s="247"/>
      <c r="AL54" s="75">
        <v>5000</v>
      </c>
      <c r="AM54" s="524">
        <v>6150</v>
      </c>
      <c r="AN54" s="1089" t="s">
        <v>739</v>
      </c>
      <c r="AO54" s="1087" t="s">
        <v>739</v>
      </c>
      <c r="AP54" s="216"/>
      <c r="AQ54" s="603"/>
      <c r="AR54" s="603"/>
      <c r="AS54" s="217"/>
      <c r="AT54" s="216"/>
      <c r="AU54" s="218"/>
      <c r="AV54" s="603"/>
      <c r="AW54" s="217"/>
      <c r="AX54" s="1230">
        <f t="shared" si="0"/>
        <v>5570</v>
      </c>
      <c r="AY54" s="630">
        <f t="shared" si="1"/>
        <v>6850</v>
      </c>
      <c r="AZ54" s="630">
        <f t="shared" si="2"/>
        <v>5570</v>
      </c>
      <c r="BA54" s="627">
        <f t="shared" si="3"/>
        <v>1334.163692543534</v>
      </c>
      <c r="BB54" s="199" t="s">
        <v>766</v>
      </c>
      <c r="BC54" s="631"/>
      <c r="BD54" s="55"/>
      <c r="BE54" s="118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</row>
    <row r="55" spans="1:167" s="6" customFormat="1" ht="30" customHeight="1">
      <c r="A55" s="32">
        <v>53</v>
      </c>
      <c r="B55" s="222"/>
      <c r="C55" s="1377"/>
      <c r="D55" s="354" t="s">
        <v>498</v>
      </c>
      <c r="E55" s="355" t="s">
        <v>486</v>
      </c>
      <c r="F55" s="57"/>
      <c r="G55" s="375"/>
      <c r="H55" s="554"/>
      <c r="I55" s="76"/>
      <c r="J55" s="75"/>
      <c r="K55" s="524"/>
      <c r="L55" s="221"/>
      <c r="M55" s="76"/>
      <c r="N55" s="75"/>
      <c r="O55" s="524"/>
      <c r="P55" s="571"/>
      <c r="Q55" s="247"/>
      <c r="R55" s="75"/>
      <c r="S55" s="524"/>
      <c r="T55" s="221"/>
      <c r="U55" s="76"/>
      <c r="V55" s="75"/>
      <c r="W55" s="524"/>
      <c r="X55" s="571"/>
      <c r="Y55" s="74"/>
      <c r="Z55" s="75"/>
      <c r="AA55" s="538"/>
      <c r="AB55" s="408"/>
      <c r="AC55" s="231"/>
      <c r="AD55" s="75"/>
      <c r="AE55" s="524"/>
      <c r="AF55" s="571"/>
      <c r="AG55" s="74"/>
      <c r="AH55" s="221"/>
      <c r="AI55" s="571"/>
      <c r="AJ55" s="571"/>
      <c r="AK55" s="247"/>
      <c r="AL55" s="75">
        <v>5000</v>
      </c>
      <c r="AM55" s="524">
        <v>6150</v>
      </c>
      <c r="AN55" s="1089" t="s">
        <v>739</v>
      </c>
      <c r="AO55" s="1087" t="s">
        <v>739</v>
      </c>
      <c r="AP55" s="216"/>
      <c r="AQ55" s="603"/>
      <c r="AR55" s="603"/>
      <c r="AS55" s="217"/>
      <c r="AT55" s="216"/>
      <c r="AU55" s="218"/>
      <c r="AV55" s="603"/>
      <c r="AW55" s="217"/>
      <c r="AX55" s="1230">
        <f t="shared" si="0"/>
        <v>5000</v>
      </c>
      <c r="AY55" s="630">
        <f t="shared" si="1"/>
        <v>6150</v>
      </c>
      <c r="AZ55" s="630">
        <f t="shared" si="2"/>
        <v>5000</v>
      </c>
      <c r="BA55" s="627">
        <f t="shared" si="3"/>
        <v>1197.6334762509282</v>
      </c>
      <c r="BB55" s="199" t="s">
        <v>766</v>
      </c>
      <c r="BC55" s="631"/>
      <c r="BD55" s="55"/>
      <c r="BE55" s="116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</row>
    <row r="56" spans="1:167" s="6" customFormat="1" ht="39" customHeight="1">
      <c r="A56" s="32">
        <v>54</v>
      </c>
      <c r="B56" s="212" t="s">
        <v>311</v>
      </c>
      <c r="C56" s="1368" t="s">
        <v>893</v>
      </c>
      <c r="D56" s="356" t="s">
        <v>68</v>
      </c>
      <c r="E56" s="355" t="s">
        <v>331</v>
      </c>
      <c r="F56" s="57"/>
      <c r="G56" s="375"/>
      <c r="H56" s="554"/>
      <c r="I56" s="76"/>
      <c r="J56" s="75"/>
      <c r="K56" s="524"/>
      <c r="L56" s="221"/>
      <c r="M56" s="76"/>
      <c r="N56" s="75"/>
      <c r="O56" s="524"/>
      <c r="P56" s="571"/>
      <c r="Q56" s="252"/>
      <c r="R56" s="75"/>
      <c r="S56" s="524"/>
      <c r="T56" s="221"/>
      <c r="U56" s="76"/>
      <c r="V56" s="75">
        <v>200</v>
      </c>
      <c r="W56" s="524">
        <v>246</v>
      </c>
      <c r="X56" s="1064" t="s">
        <v>598</v>
      </c>
      <c r="Y56" s="1063" t="s">
        <v>598</v>
      </c>
      <c r="Z56" s="75">
        <v>244</v>
      </c>
      <c r="AA56" s="538">
        <v>300</v>
      </c>
      <c r="AB56" s="408" t="s">
        <v>607</v>
      </c>
      <c r="AC56" s="361" t="s">
        <v>694</v>
      </c>
      <c r="AD56" s="75">
        <v>48</v>
      </c>
      <c r="AE56" s="524">
        <v>60</v>
      </c>
      <c r="AF56" s="571" t="s">
        <v>561</v>
      </c>
      <c r="AG56" s="74" t="s">
        <v>558</v>
      </c>
      <c r="AH56" s="221"/>
      <c r="AI56" s="571"/>
      <c r="AJ56" s="571"/>
      <c r="AK56" s="247"/>
      <c r="AL56" s="75"/>
      <c r="AM56" s="524"/>
      <c r="AN56" s="221"/>
      <c r="AO56" s="74"/>
      <c r="AP56" s="216"/>
      <c r="AQ56" s="603"/>
      <c r="AR56" s="603"/>
      <c r="AS56" s="217"/>
      <c r="AT56" s="216"/>
      <c r="AU56" s="218"/>
      <c r="AV56" s="603"/>
      <c r="AW56" s="217"/>
      <c r="AX56" s="1230">
        <f t="shared" si="0"/>
        <v>492</v>
      </c>
      <c r="AY56" s="630">
        <f t="shared" si="1"/>
        <v>606</v>
      </c>
      <c r="AZ56" s="630">
        <f t="shared" si="2"/>
        <v>492</v>
      </c>
      <c r="BA56" s="627">
        <f t="shared" si="3"/>
        <v>117.84713406309133</v>
      </c>
      <c r="BB56" s="199" t="s">
        <v>766</v>
      </c>
      <c r="BC56" s="632"/>
      <c r="BD56" s="55"/>
      <c r="BE56" s="116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</row>
    <row r="57" spans="1:167" s="6" customFormat="1" ht="54" customHeight="1">
      <c r="A57" s="32">
        <v>55</v>
      </c>
      <c r="B57" s="212" t="s">
        <v>365</v>
      </c>
      <c r="C57" s="1369"/>
      <c r="D57" s="354" t="s">
        <v>69</v>
      </c>
      <c r="E57" s="355" t="s">
        <v>357</v>
      </c>
      <c r="F57" s="57"/>
      <c r="G57" s="375"/>
      <c r="H57" s="554"/>
      <c r="I57" s="76"/>
      <c r="J57" s="75"/>
      <c r="K57" s="524"/>
      <c r="L57" s="221"/>
      <c r="M57" s="76"/>
      <c r="N57" s="75"/>
      <c r="O57" s="524"/>
      <c r="P57" s="571"/>
      <c r="Q57" s="247"/>
      <c r="R57" s="75"/>
      <c r="S57" s="524"/>
      <c r="T57" s="221"/>
      <c r="U57" s="76"/>
      <c r="V57" s="75">
        <v>30</v>
      </c>
      <c r="W57" s="524">
        <v>36.9</v>
      </c>
      <c r="X57" s="1065" t="s">
        <v>598</v>
      </c>
      <c r="Y57" s="1063" t="s">
        <v>598</v>
      </c>
      <c r="Z57" s="75">
        <v>160</v>
      </c>
      <c r="AA57" s="538">
        <v>200</v>
      </c>
      <c r="AB57" s="408" t="s">
        <v>607</v>
      </c>
      <c r="AC57" s="361" t="s">
        <v>694</v>
      </c>
      <c r="AD57" s="75"/>
      <c r="AE57" s="524"/>
      <c r="AF57" s="571"/>
      <c r="AG57" s="74"/>
      <c r="AH57" s="221"/>
      <c r="AI57" s="571"/>
      <c r="AJ57" s="571"/>
      <c r="AK57" s="247"/>
      <c r="AL57" s="75">
        <v>500</v>
      </c>
      <c r="AM57" s="524">
        <v>615</v>
      </c>
      <c r="AN57" s="221"/>
      <c r="AO57" s="74"/>
      <c r="AP57" s="216"/>
      <c r="AQ57" s="603"/>
      <c r="AR57" s="603"/>
      <c r="AS57" s="217"/>
      <c r="AT57" s="216"/>
      <c r="AU57" s="218"/>
      <c r="AV57" s="603"/>
      <c r="AW57" s="217"/>
      <c r="AX57" s="1230">
        <f t="shared" si="0"/>
        <v>690</v>
      </c>
      <c r="AY57" s="630">
        <f t="shared" si="1"/>
        <v>851.9</v>
      </c>
      <c r="AZ57" s="630">
        <f t="shared" si="2"/>
        <v>690</v>
      </c>
      <c r="BA57" s="627">
        <f t="shared" si="3"/>
        <v>165.2734197226281</v>
      </c>
      <c r="BB57" s="199" t="s">
        <v>766</v>
      </c>
      <c r="BC57" s="632"/>
      <c r="BD57" s="55"/>
      <c r="BE57" s="116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</row>
    <row r="58" spans="1:167" s="6" customFormat="1" ht="94.5" customHeight="1">
      <c r="A58" s="32">
        <v>56</v>
      </c>
      <c r="B58" s="212" t="s">
        <v>372</v>
      </c>
      <c r="C58" s="381" t="s">
        <v>414</v>
      </c>
      <c r="D58" s="354" t="s">
        <v>70</v>
      </c>
      <c r="E58" s="355" t="s">
        <v>31</v>
      </c>
      <c r="F58" s="57">
        <v>770</v>
      </c>
      <c r="G58" s="375">
        <v>950</v>
      </c>
      <c r="H58" s="553" t="s">
        <v>638</v>
      </c>
      <c r="I58" s="76" t="s">
        <v>592</v>
      </c>
      <c r="J58" s="372">
        <v>300</v>
      </c>
      <c r="K58" s="545">
        <v>370</v>
      </c>
      <c r="L58" s="566" t="s">
        <v>630</v>
      </c>
      <c r="M58" s="1097" t="s">
        <v>630</v>
      </c>
      <c r="N58" s="75"/>
      <c r="O58" s="524"/>
      <c r="P58" s="571"/>
      <c r="Q58" s="247"/>
      <c r="R58" s="75">
        <v>100</v>
      </c>
      <c r="S58" s="524">
        <v>123</v>
      </c>
      <c r="T58" s="93" t="s">
        <v>638</v>
      </c>
      <c r="U58" s="43" t="s">
        <v>658</v>
      </c>
      <c r="V58" s="75">
        <v>600</v>
      </c>
      <c r="W58" s="524">
        <v>738</v>
      </c>
      <c r="X58" s="1065" t="s">
        <v>598</v>
      </c>
      <c r="Y58" s="1063" t="s">
        <v>598</v>
      </c>
      <c r="Z58" s="75">
        <v>200</v>
      </c>
      <c r="AA58" s="538">
        <v>250</v>
      </c>
      <c r="AB58" s="408" t="s">
        <v>607</v>
      </c>
      <c r="AC58" s="361" t="s">
        <v>694</v>
      </c>
      <c r="AD58" s="75">
        <v>862</v>
      </c>
      <c r="AE58" s="524">
        <v>1060</v>
      </c>
      <c r="AF58" s="571" t="s">
        <v>557</v>
      </c>
      <c r="AG58" s="1061" t="s">
        <v>557</v>
      </c>
      <c r="AH58" s="75">
        <v>300</v>
      </c>
      <c r="AI58" s="571">
        <v>369</v>
      </c>
      <c r="AJ58" s="571"/>
      <c r="AK58" s="247" t="s">
        <v>619</v>
      </c>
      <c r="AL58" s="75">
        <v>700</v>
      </c>
      <c r="AM58" s="524">
        <v>861</v>
      </c>
      <c r="AN58" s="221"/>
      <c r="AO58" s="74"/>
      <c r="AP58" s="216"/>
      <c r="AQ58" s="603"/>
      <c r="AR58" s="603"/>
      <c r="AS58" s="217"/>
      <c r="AT58" s="216"/>
      <c r="AU58" s="218"/>
      <c r="AV58" s="603"/>
      <c r="AW58" s="217"/>
      <c r="AX58" s="1230">
        <f t="shared" si="0"/>
        <v>3832</v>
      </c>
      <c r="AY58" s="630">
        <f t="shared" si="1"/>
        <v>4721</v>
      </c>
      <c r="AZ58" s="630">
        <f t="shared" si="2"/>
        <v>3832</v>
      </c>
      <c r="BA58" s="627">
        <f t="shared" si="3"/>
        <v>917.8662961987113</v>
      </c>
      <c r="BB58" s="199" t="s">
        <v>766</v>
      </c>
      <c r="BC58" s="632"/>
      <c r="BD58" s="55"/>
      <c r="BE58" s="116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</row>
    <row r="59" spans="1:167" s="6" customFormat="1" ht="63.75">
      <c r="A59" s="32">
        <v>57</v>
      </c>
      <c r="B59" s="212" t="s">
        <v>239</v>
      </c>
      <c r="C59" s="365" t="s">
        <v>438</v>
      </c>
      <c r="D59" s="356" t="s">
        <v>71</v>
      </c>
      <c r="E59" s="355" t="s">
        <v>868</v>
      </c>
      <c r="F59" s="57">
        <v>250</v>
      </c>
      <c r="G59" s="375">
        <v>310</v>
      </c>
      <c r="H59" s="553" t="s">
        <v>638</v>
      </c>
      <c r="I59" s="43" t="s">
        <v>619</v>
      </c>
      <c r="J59" s="372">
        <v>120</v>
      </c>
      <c r="K59" s="545">
        <v>148</v>
      </c>
      <c r="L59" s="566" t="s">
        <v>630</v>
      </c>
      <c r="M59" s="1097" t="s">
        <v>630</v>
      </c>
      <c r="N59" s="75"/>
      <c r="O59" s="524"/>
      <c r="P59" s="571"/>
      <c r="Q59" s="252"/>
      <c r="R59" s="75">
        <v>150</v>
      </c>
      <c r="S59" s="524">
        <v>185</v>
      </c>
      <c r="T59" s="93" t="s">
        <v>638</v>
      </c>
      <c r="U59" s="43" t="s">
        <v>658</v>
      </c>
      <c r="V59" s="75">
        <v>250</v>
      </c>
      <c r="W59" s="524">
        <v>307.5</v>
      </c>
      <c r="X59" s="1065" t="s">
        <v>598</v>
      </c>
      <c r="Y59" s="1063" t="s">
        <v>598</v>
      </c>
      <c r="Z59" s="75">
        <v>400</v>
      </c>
      <c r="AA59" s="538">
        <v>500</v>
      </c>
      <c r="AB59" s="408" t="s">
        <v>607</v>
      </c>
      <c r="AC59" s="361" t="s">
        <v>694</v>
      </c>
      <c r="AD59" s="75">
        <v>902</v>
      </c>
      <c r="AE59" s="524">
        <v>1110</v>
      </c>
      <c r="AF59" s="571" t="s">
        <v>557</v>
      </c>
      <c r="AG59" s="1061" t="s">
        <v>557</v>
      </c>
      <c r="AH59" s="75">
        <v>300</v>
      </c>
      <c r="AI59" s="571">
        <v>369</v>
      </c>
      <c r="AJ59" s="571"/>
      <c r="AK59" s="247" t="s">
        <v>619</v>
      </c>
      <c r="AL59" s="75">
        <v>1200</v>
      </c>
      <c r="AM59" s="524">
        <v>1476</v>
      </c>
      <c r="AN59" s="277"/>
      <c r="AO59" s="47" t="s">
        <v>739</v>
      </c>
      <c r="AP59" s="216"/>
      <c r="AQ59" s="603"/>
      <c r="AR59" s="603"/>
      <c r="AS59" s="217"/>
      <c r="AT59" s="216"/>
      <c r="AU59" s="218"/>
      <c r="AV59" s="603"/>
      <c r="AW59" s="217"/>
      <c r="AX59" s="1230">
        <f t="shared" si="0"/>
        <v>3572</v>
      </c>
      <c r="AY59" s="630">
        <f t="shared" si="1"/>
        <v>4405.5</v>
      </c>
      <c r="AZ59" s="630">
        <f t="shared" si="2"/>
        <v>3572</v>
      </c>
      <c r="BA59" s="627">
        <f t="shared" si="3"/>
        <v>855.5893554336631</v>
      </c>
      <c r="BB59" s="199" t="s">
        <v>766</v>
      </c>
      <c r="BC59" s="55"/>
      <c r="BD59" s="55"/>
      <c r="BE59" s="116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</row>
    <row r="60" spans="1:167" s="6" customFormat="1" ht="38.25">
      <c r="A60" s="32">
        <v>58</v>
      </c>
      <c r="B60" s="222" t="s">
        <v>249</v>
      </c>
      <c r="C60" s="1368" t="s">
        <v>439</v>
      </c>
      <c r="D60" s="55" t="s">
        <v>191</v>
      </c>
      <c r="E60" s="355" t="s">
        <v>803</v>
      </c>
      <c r="F60" s="57"/>
      <c r="G60" s="375"/>
      <c r="H60" s="554"/>
      <c r="I60" s="76"/>
      <c r="J60" s="219">
        <v>1500</v>
      </c>
      <c r="K60" s="539">
        <v>1845</v>
      </c>
      <c r="L60" s="566" t="s">
        <v>630</v>
      </c>
      <c r="M60" s="1097" t="s">
        <v>630</v>
      </c>
      <c r="N60" s="75"/>
      <c r="O60" s="524"/>
      <c r="P60" s="571"/>
      <c r="Q60" s="247"/>
      <c r="R60" s="75"/>
      <c r="S60" s="524"/>
      <c r="T60" s="221"/>
      <c r="U60" s="76"/>
      <c r="V60" s="75">
        <v>550</v>
      </c>
      <c r="W60" s="524">
        <v>676.5</v>
      </c>
      <c r="X60" s="583" t="s">
        <v>614</v>
      </c>
      <c r="Y60" s="1062" t="s">
        <v>614</v>
      </c>
      <c r="Z60" s="219">
        <v>1620</v>
      </c>
      <c r="AA60" s="541">
        <v>2000</v>
      </c>
      <c r="AB60" s="364" t="s">
        <v>601</v>
      </c>
      <c r="AC60" s="217" t="s">
        <v>692</v>
      </c>
      <c r="AD60" s="75">
        <v>163</v>
      </c>
      <c r="AE60" s="524">
        <v>200</v>
      </c>
      <c r="AF60" s="571" t="s">
        <v>579</v>
      </c>
      <c r="AG60" s="1061" t="s">
        <v>565</v>
      </c>
      <c r="AH60" s="75">
        <v>700</v>
      </c>
      <c r="AI60" s="571">
        <v>861</v>
      </c>
      <c r="AJ60" s="571"/>
      <c r="AK60" s="247" t="s">
        <v>619</v>
      </c>
      <c r="AL60" s="75"/>
      <c r="AM60" s="524"/>
      <c r="AN60" s="221"/>
      <c r="AO60" s="74"/>
      <c r="AP60" s="216"/>
      <c r="AQ60" s="603"/>
      <c r="AR60" s="603"/>
      <c r="AS60" s="217"/>
      <c r="AT60" s="216"/>
      <c r="AU60" s="218"/>
      <c r="AV60" s="603"/>
      <c r="AW60" s="217"/>
      <c r="AX60" s="1230">
        <f t="shared" si="0"/>
        <v>4533</v>
      </c>
      <c r="AY60" s="630">
        <f t="shared" si="1"/>
        <v>5582.5</v>
      </c>
      <c r="AZ60" s="630">
        <f t="shared" si="2"/>
        <v>4533</v>
      </c>
      <c r="BA60" s="627">
        <f t="shared" si="3"/>
        <v>1085.7745095690914</v>
      </c>
      <c r="BB60" s="199" t="s">
        <v>766</v>
      </c>
      <c r="BC60" s="55"/>
      <c r="BD60" s="55"/>
      <c r="BE60" s="116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</row>
    <row r="61" spans="1:167" s="6" customFormat="1" ht="50.25" customHeight="1">
      <c r="A61" s="32">
        <v>59</v>
      </c>
      <c r="B61" s="212" t="s">
        <v>352</v>
      </c>
      <c r="C61" s="1381"/>
      <c r="D61" s="354" t="s">
        <v>72</v>
      </c>
      <c r="E61" s="355" t="s">
        <v>356</v>
      </c>
      <c r="F61" s="57"/>
      <c r="G61" s="375"/>
      <c r="H61" s="554"/>
      <c r="I61" s="76"/>
      <c r="J61" s="75"/>
      <c r="K61" s="524"/>
      <c r="L61" s="221"/>
      <c r="M61" s="76"/>
      <c r="N61" s="75"/>
      <c r="O61" s="524"/>
      <c r="P61" s="571"/>
      <c r="Q61" s="247"/>
      <c r="R61" s="75"/>
      <c r="S61" s="524"/>
      <c r="T61" s="221"/>
      <c r="U61" s="76"/>
      <c r="V61" s="75"/>
      <c r="W61" s="524"/>
      <c r="X61" s="571"/>
      <c r="Y61" s="76"/>
      <c r="Z61" s="75"/>
      <c r="AA61" s="538"/>
      <c r="AB61" s="408"/>
      <c r="AC61" s="361"/>
      <c r="AD61" s="75"/>
      <c r="AE61" s="524"/>
      <c r="AF61" s="571"/>
      <c r="AG61" s="74"/>
      <c r="AH61" s="221"/>
      <c r="AI61" s="571"/>
      <c r="AJ61" s="571"/>
      <c r="AK61" s="247"/>
      <c r="AL61" s="75"/>
      <c r="AM61" s="524"/>
      <c r="AN61" s="221"/>
      <c r="AO61" s="74"/>
      <c r="AP61" s="216"/>
      <c r="AQ61" s="603"/>
      <c r="AR61" s="603"/>
      <c r="AS61" s="217"/>
      <c r="AT61" s="216"/>
      <c r="AU61" s="218"/>
      <c r="AV61" s="603"/>
      <c r="AW61" s="217"/>
      <c r="AX61" s="1230">
        <f t="shared" si="0"/>
        <v>0</v>
      </c>
      <c r="AY61" s="630">
        <f t="shared" si="1"/>
        <v>0</v>
      </c>
      <c r="AZ61" s="630">
        <f t="shared" si="2"/>
        <v>0</v>
      </c>
      <c r="BA61" s="627">
        <f t="shared" si="3"/>
        <v>0</v>
      </c>
      <c r="BB61" s="199" t="s">
        <v>766</v>
      </c>
      <c r="BC61" s="55"/>
      <c r="BD61" s="55"/>
      <c r="BE61" s="116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</row>
    <row r="62" spans="1:167" s="6" customFormat="1" ht="64.5" customHeight="1">
      <c r="A62" s="32">
        <v>60</v>
      </c>
      <c r="B62" s="212" t="s">
        <v>239</v>
      </c>
      <c r="C62" s="365" t="s">
        <v>440</v>
      </c>
      <c r="D62" s="55" t="s">
        <v>94</v>
      </c>
      <c r="E62" s="355" t="s">
        <v>301</v>
      </c>
      <c r="F62" s="57">
        <v>80</v>
      </c>
      <c r="G62" s="375">
        <v>100</v>
      </c>
      <c r="H62" s="553" t="s">
        <v>638</v>
      </c>
      <c r="I62" s="43" t="s">
        <v>619</v>
      </c>
      <c r="J62" s="75">
        <v>100</v>
      </c>
      <c r="K62" s="524">
        <v>123</v>
      </c>
      <c r="L62" s="882" t="s">
        <v>777</v>
      </c>
      <c r="M62" s="377" t="s">
        <v>782</v>
      </c>
      <c r="N62" s="75">
        <v>406.5</v>
      </c>
      <c r="O62" s="524">
        <v>500</v>
      </c>
      <c r="P62" s="571" t="s">
        <v>607</v>
      </c>
      <c r="Q62" s="252" t="s">
        <v>677</v>
      </c>
      <c r="R62" s="75"/>
      <c r="S62" s="524"/>
      <c r="T62" s="221"/>
      <c r="U62" s="76"/>
      <c r="V62" s="75">
        <v>100</v>
      </c>
      <c r="W62" s="524">
        <v>123</v>
      </c>
      <c r="X62" s="571" t="s">
        <v>602</v>
      </c>
      <c r="Y62" s="97" t="s">
        <v>598</v>
      </c>
      <c r="Z62" s="75">
        <v>160</v>
      </c>
      <c r="AA62" s="538">
        <v>200</v>
      </c>
      <c r="AB62" s="408" t="s">
        <v>607</v>
      </c>
      <c r="AC62" s="361" t="s">
        <v>694</v>
      </c>
      <c r="AD62" s="75"/>
      <c r="AE62" s="524"/>
      <c r="AF62" s="571"/>
      <c r="AG62" s="74"/>
      <c r="AH62" s="221">
        <v>250</v>
      </c>
      <c r="AI62" s="571">
        <v>307.5</v>
      </c>
      <c r="AJ62" s="571"/>
      <c r="AK62" s="247" t="s">
        <v>619</v>
      </c>
      <c r="AL62" s="75"/>
      <c r="AM62" s="524"/>
      <c r="AN62" s="221"/>
      <c r="AO62" s="74"/>
      <c r="AP62" s="216"/>
      <c r="AQ62" s="603"/>
      <c r="AR62" s="603"/>
      <c r="AS62" s="217"/>
      <c r="AT62" s="216"/>
      <c r="AU62" s="218"/>
      <c r="AV62" s="603"/>
      <c r="AW62" s="217"/>
      <c r="AX62" s="1230">
        <f t="shared" si="0"/>
        <v>1096.5</v>
      </c>
      <c r="AY62" s="630">
        <f t="shared" si="1"/>
        <v>1353.5</v>
      </c>
      <c r="AZ62" s="630">
        <f t="shared" si="2"/>
        <v>1096.5</v>
      </c>
      <c r="BA62" s="627">
        <f t="shared" si="3"/>
        <v>262.64102134182855</v>
      </c>
      <c r="BB62" s="199" t="s">
        <v>766</v>
      </c>
      <c r="BC62" s="55"/>
      <c r="BD62" s="55"/>
      <c r="BE62" s="116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</row>
    <row r="63" spans="1:167" s="6" customFormat="1" ht="125.25" customHeight="1">
      <c r="A63" s="32">
        <v>61</v>
      </c>
      <c r="B63" s="212"/>
      <c r="C63" s="376" t="s">
        <v>892</v>
      </c>
      <c r="D63" s="55" t="s">
        <v>389</v>
      </c>
      <c r="E63" s="355" t="s">
        <v>388</v>
      </c>
      <c r="F63" s="57"/>
      <c r="G63" s="375"/>
      <c r="H63" s="554"/>
      <c r="I63" s="76"/>
      <c r="J63" s="75">
        <v>200</v>
      </c>
      <c r="K63" s="524">
        <v>246</v>
      </c>
      <c r="L63" s="221" t="s">
        <v>647</v>
      </c>
      <c r="M63" s="1061" t="s">
        <v>647</v>
      </c>
      <c r="N63" s="75"/>
      <c r="O63" s="524"/>
      <c r="P63" s="571"/>
      <c r="Q63" s="247"/>
      <c r="R63" s="75"/>
      <c r="S63" s="524"/>
      <c r="T63" s="221"/>
      <c r="U63" s="76"/>
      <c r="V63" s="75"/>
      <c r="W63" s="524"/>
      <c r="X63" s="571"/>
      <c r="Y63" s="76"/>
      <c r="Z63" s="75">
        <v>240</v>
      </c>
      <c r="AA63" s="538">
        <v>300</v>
      </c>
      <c r="AB63" s="408" t="s">
        <v>632</v>
      </c>
      <c r="AC63" s="361" t="s">
        <v>688</v>
      </c>
      <c r="AD63" s="75"/>
      <c r="AE63" s="524"/>
      <c r="AF63" s="571"/>
      <c r="AG63" s="74"/>
      <c r="AH63" s="221"/>
      <c r="AI63" s="571"/>
      <c r="AJ63" s="571"/>
      <c r="AK63" s="247"/>
      <c r="AL63" s="75">
        <v>1000</v>
      </c>
      <c r="AM63" s="524">
        <v>1230</v>
      </c>
      <c r="AN63" s="221"/>
      <c r="AO63" s="74"/>
      <c r="AP63" s="216"/>
      <c r="AQ63" s="603"/>
      <c r="AR63" s="603"/>
      <c r="AS63" s="217"/>
      <c r="AT63" s="216"/>
      <c r="AU63" s="218"/>
      <c r="AV63" s="603"/>
      <c r="AW63" s="217"/>
      <c r="AX63" s="1230">
        <f t="shared" si="0"/>
        <v>1440</v>
      </c>
      <c r="AY63" s="630">
        <f t="shared" si="1"/>
        <v>1776</v>
      </c>
      <c r="AZ63" s="630">
        <f t="shared" si="2"/>
        <v>1440</v>
      </c>
      <c r="BA63" s="627">
        <f t="shared" si="3"/>
        <v>344.9184411602673</v>
      </c>
      <c r="BB63" s="199" t="s">
        <v>766</v>
      </c>
      <c r="BC63" s="55"/>
      <c r="BD63" s="55"/>
      <c r="BE63" s="116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</row>
    <row r="64" spans="1:167" s="6" customFormat="1" ht="54" customHeight="1">
      <c r="A64" s="32">
        <v>62</v>
      </c>
      <c r="B64" s="212" t="s">
        <v>299</v>
      </c>
      <c r="C64" s="376" t="s">
        <v>441</v>
      </c>
      <c r="D64" s="354" t="s">
        <v>73</v>
      </c>
      <c r="E64" s="355" t="s">
        <v>401</v>
      </c>
      <c r="F64" s="57"/>
      <c r="G64" s="375"/>
      <c r="H64" s="554"/>
      <c r="I64" s="76"/>
      <c r="J64" s="75"/>
      <c r="K64" s="524"/>
      <c r="L64" s="221"/>
      <c r="M64" s="76"/>
      <c r="N64" s="75"/>
      <c r="O64" s="524"/>
      <c r="P64" s="571"/>
      <c r="Q64" s="247"/>
      <c r="R64" s="75"/>
      <c r="S64" s="524"/>
      <c r="T64" s="221"/>
      <c r="U64" s="76"/>
      <c r="V64" s="75"/>
      <c r="W64" s="524"/>
      <c r="X64" s="571"/>
      <c r="Y64" s="74"/>
      <c r="Z64" s="75"/>
      <c r="AA64" s="524"/>
      <c r="AB64" s="221"/>
      <c r="AC64" s="76"/>
      <c r="AD64" s="75"/>
      <c r="AE64" s="524"/>
      <c r="AF64" s="571"/>
      <c r="AG64" s="76"/>
      <c r="AH64" s="221"/>
      <c r="AI64" s="571"/>
      <c r="AJ64" s="571"/>
      <c r="AK64" s="247"/>
      <c r="AL64" s="75">
        <v>1000</v>
      </c>
      <c r="AM64" s="524">
        <v>1230</v>
      </c>
      <c r="AN64" s="221"/>
      <c r="AO64" s="74"/>
      <c r="AP64" s="216"/>
      <c r="AQ64" s="603"/>
      <c r="AR64" s="603"/>
      <c r="AS64" s="217"/>
      <c r="AT64" s="216"/>
      <c r="AU64" s="218"/>
      <c r="AV64" s="603"/>
      <c r="AW64" s="217"/>
      <c r="AX64" s="1230">
        <f t="shared" si="0"/>
        <v>1000</v>
      </c>
      <c r="AY64" s="630">
        <f t="shared" si="1"/>
        <v>1230</v>
      </c>
      <c r="AZ64" s="630">
        <f t="shared" si="2"/>
        <v>1000</v>
      </c>
      <c r="BA64" s="627">
        <f t="shared" si="3"/>
        <v>239.52669525018564</v>
      </c>
      <c r="BB64" s="199" t="s">
        <v>766</v>
      </c>
      <c r="BC64" s="635"/>
      <c r="BD64" s="55"/>
      <c r="BE64" s="116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</row>
    <row r="65" spans="1:167" s="6" customFormat="1" ht="38.25">
      <c r="A65" s="32">
        <v>63</v>
      </c>
      <c r="B65" s="212" t="s">
        <v>232</v>
      </c>
      <c r="C65" s="376" t="s">
        <v>442</v>
      </c>
      <c r="D65" s="354" t="s">
        <v>43</v>
      </c>
      <c r="E65" s="355" t="s">
        <v>279</v>
      </c>
      <c r="F65" s="57">
        <v>50</v>
      </c>
      <c r="G65" s="375">
        <v>60</v>
      </c>
      <c r="H65" s="553" t="s">
        <v>638</v>
      </c>
      <c r="I65" s="43" t="s">
        <v>619</v>
      </c>
      <c r="J65" s="75"/>
      <c r="K65" s="524"/>
      <c r="L65" s="221"/>
      <c r="M65" s="76"/>
      <c r="N65" s="75"/>
      <c r="O65" s="524"/>
      <c r="P65" s="571"/>
      <c r="Q65" s="247"/>
      <c r="R65" s="75">
        <v>100</v>
      </c>
      <c r="S65" s="524">
        <v>123</v>
      </c>
      <c r="T65" s="93" t="s">
        <v>638</v>
      </c>
      <c r="U65" s="43" t="s">
        <v>658</v>
      </c>
      <c r="V65" s="75">
        <v>30</v>
      </c>
      <c r="W65" s="524">
        <v>36.9</v>
      </c>
      <c r="X65" s="571" t="s">
        <v>613</v>
      </c>
      <c r="Y65" s="97" t="s">
        <v>598</v>
      </c>
      <c r="Z65" s="75">
        <v>80</v>
      </c>
      <c r="AA65" s="524">
        <v>100</v>
      </c>
      <c r="AB65" s="408" t="s">
        <v>607</v>
      </c>
      <c r="AC65" s="361" t="s">
        <v>694</v>
      </c>
      <c r="AD65" s="75"/>
      <c r="AE65" s="524"/>
      <c r="AF65" s="571"/>
      <c r="AG65" s="74"/>
      <c r="AH65" s="221">
        <v>50</v>
      </c>
      <c r="AI65" s="571">
        <v>61.5</v>
      </c>
      <c r="AJ65" s="571"/>
      <c r="AK65" s="247" t="s">
        <v>649</v>
      </c>
      <c r="AL65" s="75">
        <v>500</v>
      </c>
      <c r="AM65" s="524">
        <v>615</v>
      </c>
      <c r="AN65" s="221"/>
      <c r="AO65" s="47" t="s">
        <v>739</v>
      </c>
      <c r="AP65" s="216"/>
      <c r="AQ65" s="603"/>
      <c r="AR65" s="603"/>
      <c r="AS65" s="217"/>
      <c r="AT65" s="216"/>
      <c r="AU65" s="218"/>
      <c r="AV65" s="603"/>
      <c r="AW65" s="217"/>
      <c r="AX65" s="1230">
        <f t="shared" si="0"/>
        <v>810</v>
      </c>
      <c r="AY65" s="630">
        <f t="shared" si="1"/>
        <v>996.4</v>
      </c>
      <c r="AZ65" s="630">
        <f t="shared" si="2"/>
        <v>810</v>
      </c>
      <c r="BA65" s="627">
        <f t="shared" si="3"/>
        <v>194.01662315265037</v>
      </c>
      <c r="BB65" s="199" t="s">
        <v>766</v>
      </c>
      <c r="BC65" s="55"/>
      <c r="BD65" s="55"/>
      <c r="BE65" s="116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</row>
    <row r="66" spans="1:167" s="6" customFormat="1" ht="38.25">
      <c r="A66" s="32">
        <v>64</v>
      </c>
      <c r="B66" s="212"/>
      <c r="C66" s="376" t="s">
        <v>443</v>
      </c>
      <c r="D66" s="354" t="s">
        <v>182</v>
      </c>
      <c r="E66" s="355" t="s">
        <v>280</v>
      </c>
      <c r="F66" s="57"/>
      <c r="G66" s="375"/>
      <c r="H66" s="554"/>
      <c r="I66" s="76"/>
      <c r="J66" s="75"/>
      <c r="K66" s="524"/>
      <c r="L66" s="221"/>
      <c r="M66" s="76"/>
      <c r="N66" s="75"/>
      <c r="O66" s="524"/>
      <c r="P66" s="571"/>
      <c r="Q66" s="247"/>
      <c r="R66" s="75"/>
      <c r="S66" s="524"/>
      <c r="T66" s="221"/>
      <c r="U66" s="76"/>
      <c r="V66" s="75">
        <v>50</v>
      </c>
      <c r="W66" s="524">
        <v>61.5</v>
      </c>
      <c r="X66" s="571" t="s">
        <v>613</v>
      </c>
      <c r="Y66" s="97" t="s">
        <v>598</v>
      </c>
      <c r="Z66" s="75"/>
      <c r="AA66" s="524"/>
      <c r="AB66" s="221"/>
      <c r="AC66" s="223"/>
      <c r="AD66" s="75"/>
      <c r="AE66" s="524"/>
      <c r="AF66" s="571"/>
      <c r="AG66" s="76"/>
      <c r="AH66" s="221">
        <v>50</v>
      </c>
      <c r="AI66" s="571">
        <v>61.5</v>
      </c>
      <c r="AJ66" s="571"/>
      <c r="AK66" s="247" t="s">
        <v>649</v>
      </c>
      <c r="AL66" s="75"/>
      <c r="AM66" s="524"/>
      <c r="AN66" s="221"/>
      <c r="AO66" s="74"/>
      <c r="AP66" s="216"/>
      <c r="AQ66" s="603"/>
      <c r="AR66" s="603"/>
      <c r="AS66" s="217"/>
      <c r="AT66" s="216"/>
      <c r="AU66" s="218"/>
      <c r="AV66" s="603"/>
      <c r="AW66" s="217"/>
      <c r="AX66" s="1230">
        <f t="shared" si="0"/>
        <v>100</v>
      </c>
      <c r="AY66" s="630">
        <f t="shared" si="1"/>
        <v>123</v>
      </c>
      <c r="AZ66" s="630">
        <f t="shared" si="2"/>
        <v>100</v>
      </c>
      <c r="BA66" s="627">
        <f t="shared" si="3"/>
        <v>23.952669525018564</v>
      </c>
      <c r="BB66" s="199" t="s">
        <v>766</v>
      </c>
      <c r="BC66" s="55"/>
      <c r="BD66" s="55"/>
      <c r="BE66" s="116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</row>
    <row r="67" spans="1:167" s="6" customFormat="1" ht="38.25">
      <c r="A67" s="32">
        <v>65</v>
      </c>
      <c r="B67" s="212" t="s">
        <v>232</v>
      </c>
      <c r="C67" s="365" t="s">
        <v>493</v>
      </c>
      <c r="D67" s="356" t="s">
        <v>114</v>
      </c>
      <c r="E67" s="355" t="s">
        <v>113</v>
      </c>
      <c r="F67" s="57">
        <v>200</v>
      </c>
      <c r="G67" s="375">
        <v>250</v>
      </c>
      <c r="H67" s="553" t="s">
        <v>638</v>
      </c>
      <c r="I67" s="43" t="s">
        <v>619</v>
      </c>
      <c r="J67" s="372">
        <v>998</v>
      </c>
      <c r="K67" s="545">
        <v>1228</v>
      </c>
      <c r="L67" s="882" t="s">
        <v>769</v>
      </c>
      <c r="M67" s="377" t="s">
        <v>785</v>
      </c>
      <c r="N67" s="75">
        <v>325</v>
      </c>
      <c r="O67" s="524">
        <v>400</v>
      </c>
      <c r="P67" s="571" t="s">
        <v>607</v>
      </c>
      <c r="Q67" s="252" t="s">
        <v>677</v>
      </c>
      <c r="R67" s="75"/>
      <c r="S67" s="524"/>
      <c r="T67" s="221"/>
      <c r="U67" s="76"/>
      <c r="V67" s="75">
        <v>750</v>
      </c>
      <c r="W67" s="524">
        <v>922.5</v>
      </c>
      <c r="X67" s="571" t="s">
        <v>602</v>
      </c>
      <c r="Y67" s="97" t="s">
        <v>598</v>
      </c>
      <c r="Z67" s="75">
        <v>975</v>
      </c>
      <c r="AA67" s="538">
        <v>1200</v>
      </c>
      <c r="AB67" s="408" t="s">
        <v>601</v>
      </c>
      <c r="AC67" s="251" t="s">
        <v>691</v>
      </c>
      <c r="AD67" s="75">
        <v>122</v>
      </c>
      <c r="AE67" s="524">
        <v>150</v>
      </c>
      <c r="AF67" s="571" t="s">
        <v>561</v>
      </c>
      <c r="AG67" s="74" t="s">
        <v>586</v>
      </c>
      <c r="AH67" s="221">
        <v>500</v>
      </c>
      <c r="AI67" s="571">
        <v>615</v>
      </c>
      <c r="AJ67" s="571"/>
      <c r="AK67" s="247" t="s">
        <v>619</v>
      </c>
      <c r="AL67" s="75">
        <v>4000</v>
      </c>
      <c r="AM67" s="524">
        <v>4920</v>
      </c>
      <c r="AN67" s="221"/>
      <c r="AO67" s="47" t="s">
        <v>739</v>
      </c>
      <c r="AP67" s="216"/>
      <c r="AQ67" s="603"/>
      <c r="AR67" s="603"/>
      <c r="AS67" s="217"/>
      <c r="AT67" s="216"/>
      <c r="AU67" s="218"/>
      <c r="AV67" s="603"/>
      <c r="AW67" s="217"/>
      <c r="AX67" s="1230">
        <f t="shared" si="0"/>
        <v>7870</v>
      </c>
      <c r="AY67" s="630">
        <f t="shared" si="1"/>
        <v>9685.5</v>
      </c>
      <c r="AZ67" s="630">
        <f t="shared" si="2"/>
        <v>7870</v>
      </c>
      <c r="BA67" s="627">
        <f t="shared" si="3"/>
        <v>1885.0750916189609</v>
      </c>
      <c r="BB67" s="199" t="s">
        <v>766</v>
      </c>
      <c r="BC67" s="55"/>
      <c r="BD67" s="55"/>
      <c r="BE67" s="116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</row>
    <row r="68" spans="1:167" s="6" customFormat="1" ht="38.25">
      <c r="A68" s="32">
        <v>66</v>
      </c>
      <c r="B68" s="212" t="s">
        <v>366</v>
      </c>
      <c r="C68" s="1368" t="s">
        <v>444</v>
      </c>
      <c r="D68" s="55" t="s">
        <v>117</v>
      </c>
      <c r="E68" s="355" t="s">
        <v>118</v>
      </c>
      <c r="F68" s="57">
        <v>50</v>
      </c>
      <c r="G68" s="375">
        <v>60</v>
      </c>
      <c r="H68" s="553" t="s">
        <v>638</v>
      </c>
      <c r="I68" s="43" t="s">
        <v>619</v>
      </c>
      <c r="J68" s="214">
        <v>100</v>
      </c>
      <c r="K68" s="546">
        <v>123</v>
      </c>
      <c r="L68" s="882" t="s">
        <v>773</v>
      </c>
      <c r="M68" s="95" t="s">
        <v>786</v>
      </c>
      <c r="N68" s="75"/>
      <c r="O68" s="524"/>
      <c r="P68" s="571"/>
      <c r="Q68" s="247"/>
      <c r="R68" s="75"/>
      <c r="S68" s="524"/>
      <c r="T68" s="221"/>
      <c r="U68" s="76"/>
      <c r="V68" s="75">
        <v>200</v>
      </c>
      <c r="W68" s="524">
        <v>246</v>
      </c>
      <c r="X68" s="571" t="s">
        <v>602</v>
      </c>
      <c r="Y68" s="97" t="s">
        <v>598</v>
      </c>
      <c r="Z68" s="219">
        <v>325</v>
      </c>
      <c r="AA68" s="541">
        <v>400</v>
      </c>
      <c r="AB68" s="364" t="s">
        <v>607</v>
      </c>
      <c r="AC68" s="361" t="s">
        <v>694</v>
      </c>
      <c r="AD68" s="75">
        <v>200</v>
      </c>
      <c r="AE68" s="524">
        <v>245</v>
      </c>
      <c r="AF68" s="571" t="s">
        <v>557</v>
      </c>
      <c r="AG68" s="1061" t="s">
        <v>557</v>
      </c>
      <c r="AH68" s="75">
        <v>200</v>
      </c>
      <c r="AI68" s="571">
        <v>246</v>
      </c>
      <c r="AJ68" s="571"/>
      <c r="AK68" s="247" t="s">
        <v>619</v>
      </c>
      <c r="AL68" s="75"/>
      <c r="AM68" s="524"/>
      <c r="AN68" s="221"/>
      <c r="AO68" s="74"/>
      <c r="AP68" s="216"/>
      <c r="AQ68" s="603"/>
      <c r="AR68" s="603"/>
      <c r="AS68" s="217"/>
      <c r="AT68" s="216"/>
      <c r="AU68" s="218"/>
      <c r="AV68" s="603"/>
      <c r="AW68" s="217"/>
      <c r="AX68" s="1230">
        <f aca="true" t="shared" si="4" ref="AX68:AX126">F68+J68+N68+R68+V68+Z68+AD68+AH68+AL68+AP68+AT68</f>
        <v>1075</v>
      </c>
      <c r="AY68" s="630">
        <f aca="true" t="shared" si="5" ref="AY68:AY126">G68+K68+O68+S68+W68+AA68+AE68+AI68+AM68+AQ68+AU68</f>
        <v>1320</v>
      </c>
      <c r="AZ68" s="630">
        <f aca="true" t="shared" si="6" ref="AZ68:AZ126">AX68</f>
        <v>1075</v>
      </c>
      <c r="BA68" s="627">
        <f aca="true" t="shared" si="7" ref="BA68:BA126">AZ68/4.1749</f>
        <v>257.49119739394956</v>
      </c>
      <c r="BB68" s="199" t="s">
        <v>766</v>
      </c>
      <c r="BC68" s="55"/>
      <c r="BD68" s="55"/>
      <c r="BE68" s="116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</row>
    <row r="69" spans="1:167" s="6" customFormat="1" ht="66" customHeight="1">
      <c r="A69" s="32">
        <v>67</v>
      </c>
      <c r="B69" s="212" t="s">
        <v>372</v>
      </c>
      <c r="C69" s="1380"/>
      <c r="D69" s="371" t="s">
        <v>181</v>
      </c>
      <c r="E69" s="355" t="s">
        <v>473</v>
      </c>
      <c r="F69" s="57">
        <v>320</v>
      </c>
      <c r="G69" s="375">
        <v>400</v>
      </c>
      <c r="H69" s="553" t="s">
        <v>638</v>
      </c>
      <c r="I69" s="43" t="s">
        <v>619</v>
      </c>
      <c r="J69" s="214">
        <v>700</v>
      </c>
      <c r="K69" s="546">
        <v>861</v>
      </c>
      <c r="L69" s="882" t="s">
        <v>773</v>
      </c>
      <c r="M69" s="95" t="s">
        <v>786</v>
      </c>
      <c r="N69" s="75"/>
      <c r="O69" s="524"/>
      <c r="P69" s="571"/>
      <c r="Q69" s="252"/>
      <c r="R69" s="75">
        <v>1500</v>
      </c>
      <c r="S69" s="524">
        <v>1845</v>
      </c>
      <c r="T69" s="93" t="s">
        <v>638</v>
      </c>
      <c r="U69" s="43" t="s">
        <v>658</v>
      </c>
      <c r="V69" s="75">
        <v>3000</v>
      </c>
      <c r="W69" s="524">
        <v>3690</v>
      </c>
      <c r="X69" s="1064" t="s">
        <v>598</v>
      </c>
      <c r="Y69" s="157" t="s">
        <v>598</v>
      </c>
      <c r="Z69" s="219">
        <v>325</v>
      </c>
      <c r="AA69" s="541">
        <v>400</v>
      </c>
      <c r="AB69" s="364" t="s">
        <v>601</v>
      </c>
      <c r="AC69" s="251" t="s">
        <v>691</v>
      </c>
      <c r="AD69" s="75">
        <v>549</v>
      </c>
      <c r="AE69" s="524">
        <v>675</v>
      </c>
      <c r="AF69" s="571" t="s">
        <v>557</v>
      </c>
      <c r="AG69" s="1061" t="s">
        <v>557</v>
      </c>
      <c r="AH69" s="75">
        <v>500</v>
      </c>
      <c r="AI69" s="571">
        <v>615</v>
      </c>
      <c r="AJ69" s="571"/>
      <c r="AK69" s="247" t="s">
        <v>619</v>
      </c>
      <c r="AL69" s="75">
        <v>1000</v>
      </c>
      <c r="AM69" s="524">
        <v>1230</v>
      </c>
      <c r="AN69" s="221"/>
      <c r="AO69" s="47" t="s">
        <v>739</v>
      </c>
      <c r="AP69" s="216"/>
      <c r="AQ69" s="603"/>
      <c r="AR69" s="603"/>
      <c r="AS69" s="217"/>
      <c r="AT69" s="216"/>
      <c r="AU69" s="218"/>
      <c r="AV69" s="603"/>
      <c r="AW69" s="217"/>
      <c r="AX69" s="1230">
        <f t="shared" si="4"/>
        <v>7894</v>
      </c>
      <c r="AY69" s="630">
        <f t="shared" si="5"/>
        <v>9716</v>
      </c>
      <c r="AZ69" s="630">
        <f t="shared" si="6"/>
        <v>7894</v>
      </c>
      <c r="BA69" s="627">
        <f t="shared" si="7"/>
        <v>1890.8237323049655</v>
      </c>
      <c r="BB69" s="199" t="s">
        <v>766</v>
      </c>
      <c r="BC69" s="55"/>
      <c r="BD69" s="55"/>
      <c r="BE69" s="116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</row>
    <row r="70" spans="1:167" s="6" customFormat="1" ht="51">
      <c r="A70" s="32">
        <v>68</v>
      </c>
      <c r="B70" s="212" t="s">
        <v>239</v>
      </c>
      <c r="C70" s="1369"/>
      <c r="D70" s="371" t="s">
        <v>90</v>
      </c>
      <c r="E70" s="355" t="s">
        <v>18</v>
      </c>
      <c r="F70" s="57">
        <v>1300</v>
      </c>
      <c r="G70" s="375">
        <v>1600</v>
      </c>
      <c r="H70" s="553" t="s">
        <v>638</v>
      </c>
      <c r="I70" s="43" t="s">
        <v>619</v>
      </c>
      <c r="J70" s="219">
        <v>813</v>
      </c>
      <c r="K70" s="539">
        <v>1000</v>
      </c>
      <c r="L70" s="882" t="s">
        <v>769</v>
      </c>
      <c r="M70" s="1095" t="s">
        <v>778</v>
      </c>
      <c r="N70" s="75"/>
      <c r="O70" s="524"/>
      <c r="P70" s="571"/>
      <c r="Q70" s="247"/>
      <c r="R70" s="75">
        <v>500</v>
      </c>
      <c r="S70" s="524">
        <v>615</v>
      </c>
      <c r="T70" s="93" t="s">
        <v>638</v>
      </c>
      <c r="U70" s="43" t="s">
        <v>658</v>
      </c>
      <c r="V70" s="75">
        <v>700</v>
      </c>
      <c r="W70" s="524">
        <v>861</v>
      </c>
      <c r="X70" s="571" t="s">
        <v>611</v>
      </c>
      <c r="Y70" s="74" t="s">
        <v>611</v>
      </c>
      <c r="Z70" s="219">
        <v>650</v>
      </c>
      <c r="AA70" s="541">
        <v>800</v>
      </c>
      <c r="AB70" s="364" t="s">
        <v>632</v>
      </c>
      <c r="AC70" s="361" t="s">
        <v>699</v>
      </c>
      <c r="AD70" s="75">
        <v>244</v>
      </c>
      <c r="AE70" s="524">
        <v>300</v>
      </c>
      <c r="AF70" s="571" t="s">
        <v>557</v>
      </c>
      <c r="AG70" s="1061" t="s">
        <v>557</v>
      </c>
      <c r="AH70" s="75">
        <v>1300</v>
      </c>
      <c r="AI70" s="571">
        <v>1599</v>
      </c>
      <c r="AJ70" s="571"/>
      <c r="AK70" s="252" t="s">
        <v>721</v>
      </c>
      <c r="AL70" s="75">
        <v>1000</v>
      </c>
      <c r="AM70" s="524">
        <v>1230</v>
      </c>
      <c r="AN70" s="221"/>
      <c r="AO70" s="47" t="s">
        <v>739</v>
      </c>
      <c r="AP70" s="216"/>
      <c r="AQ70" s="603"/>
      <c r="AR70" s="603"/>
      <c r="AS70" s="217"/>
      <c r="AT70" s="216"/>
      <c r="AU70" s="218"/>
      <c r="AV70" s="603"/>
      <c r="AW70" s="217"/>
      <c r="AX70" s="1230">
        <f t="shared" si="4"/>
        <v>6507</v>
      </c>
      <c r="AY70" s="630">
        <f t="shared" si="5"/>
        <v>8005</v>
      </c>
      <c r="AZ70" s="630">
        <f>AX70</f>
        <v>6507</v>
      </c>
      <c r="BA70" s="627">
        <f>AZ70/4.1749</f>
        <v>1558.6002059929579</v>
      </c>
      <c r="BB70" s="199" t="s">
        <v>766</v>
      </c>
      <c r="BC70" s="635"/>
      <c r="BD70" s="55"/>
      <c r="BE70" s="118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</row>
    <row r="71" spans="1:167" s="6" customFormat="1" ht="76.5">
      <c r="A71" s="32">
        <v>69</v>
      </c>
      <c r="B71" s="222" t="s">
        <v>239</v>
      </c>
      <c r="C71" s="1369"/>
      <c r="D71" s="354" t="s">
        <v>190</v>
      </c>
      <c r="E71" s="355" t="s">
        <v>911</v>
      </c>
      <c r="F71" s="57">
        <v>1220</v>
      </c>
      <c r="G71" s="375">
        <v>1500</v>
      </c>
      <c r="H71" s="553" t="s">
        <v>638</v>
      </c>
      <c r="I71" s="43" t="s">
        <v>619</v>
      </c>
      <c r="J71" s="214">
        <v>1800</v>
      </c>
      <c r="K71" s="546">
        <v>2214</v>
      </c>
      <c r="L71" s="882" t="s">
        <v>773</v>
      </c>
      <c r="M71" s="95" t="s">
        <v>786</v>
      </c>
      <c r="N71" s="75"/>
      <c r="O71" s="524"/>
      <c r="P71" s="571"/>
      <c r="Q71" s="252"/>
      <c r="R71" s="75">
        <v>400</v>
      </c>
      <c r="S71" s="524">
        <v>492</v>
      </c>
      <c r="T71" s="93" t="s">
        <v>638</v>
      </c>
      <c r="U71" s="43" t="s">
        <v>658</v>
      </c>
      <c r="V71" s="75">
        <v>2230</v>
      </c>
      <c r="W71" s="524">
        <v>2742.9</v>
      </c>
      <c r="X71" s="571" t="s">
        <v>602</v>
      </c>
      <c r="Y71" s="97" t="s">
        <v>598</v>
      </c>
      <c r="Z71" s="75">
        <v>3250</v>
      </c>
      <c r="AA71" s="538">
        <v>4000</v>
      </c>
      <c r="AB71" s="408" t="s">
        <v>607</v>
      </c>
      <c r="AC71" s="361" t="s">
        <v>694</v>
      </c>
      <c r="AD71" s="75">
        <v>2720</v>
      </c>
      <c r="AE71" s="524">
        <v>3345</v>
      </c>
      <c r="AF71" s="571" t="s">
        <v>557</v>
      </c>
      <c r="AG71" s="1061" t="s">
        <v>557</v>
      </c>
      <c r="AH71" s="75"/>
      <c r="AI71" s="571"/>
      <c r="AJ71" s="571"/>
      <c r="AK71" s="252"/>
      <c r="AL71" s="75"/>
      <c r="AM71" s="524"/>
      <c r="AN71" s="221"/>
      <c r="AO71" s="74"/>
      <c r="AP71" s="216"/>
      <c r="AQ71" s="603"/>
      <c r="AR71" s="603"/>
      <c r="AS71" s="217"/>
      <c r="AT71" s="216"/>
      <c r="AU71" s="218"/>
      <c r="AV71" s="603"/>
      <c r="AW71" s="217"/>
      <c r="AX71" s="1230">
        <f t="shared" si="4"/>
        <v>11620</v>
      </c>
      <c r="AY71" s="630">
        <f t="shared" si="5"/>
        <v>14293.9</v>
      </c>
      <c r="AZ71" s="630">
        <f t="shared" si="6"/>
        <v>11620</v>
      </c>
      <c r="BA71" s="627">
        <f>AZ71/4.1749</f>
        <v>2783.300198807157</v>
      </c>
      <c r="BB71" s="199" t="s">
        <v>766</v>
      </c>
      <c r="BC71" s="615"/>
      <c r="BD71" s="55"/>
      <c r="BE71" s="61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</row>
    <row r="72" spans="1:167" s="6" customFormat="1" ht="88.5" customHeight="1">
      <c r="A72" s="32">
        <v>70</v>
      </c>
      <c r="B72" s="222"/>
      <c r="C72" s="1369"/>
      <c r="D72" s="354" t="s">
        <v>190</v>
      </c>
      <c r="E72" s="355" t="s">
        <v>909</v>
      </c>
      <c r="F72" s="57" t="s">
        <v>910</v>
      </c>
      <c r="G72" s="375"/>
      <c r="H72" s="554"/>
      <c r="I72" s="76"/>
      <c r="J72" s="219"/>
      <c r="K72" s="539"/>
      <c r="L72" s="375"/>
      <c r="M72" s="76"/>
      <c r="N72" s="75"/>
      <c r="O72" s="524"/>
      <c r="P72" s="571"/>
      <c r="Q72" s="252"/>
      <c r="R72" s="75">
        <v>600</v>
      </c>
      <c r="S72" s="524">
        <v>738</v>
      </c>
      <c r="T72" s="93" t="s">
        <v>638</v>
      </c>
      <c r="U72" s="43" t="s">
        <v>658</v>
      </c>
      <c r="V72" s="75"/>
      <c r="W72" s="524"/>
      <c r="X72" s="571"/>
      <c r="Y72" s="76"/>
      <c r="Z72" s="75"/>
      <c r="AA72" s="524"/>
      <c r="AB72" s="221"/>
      <c r="AC72" s="223"/>
      <c r="AD72" s="75"/>
      <c r="AE72" s="524"/>
      <c r="AF72" s="571"/>
      <c r="AG72" s="76"/>
      <c r="AH72" s="221"/>
      <c r="AI72" s="571"/>
      <c r="AJ72" s="571"/>
      <c r="AK72" s="247"/>
      <c r="AL72" s="75"/>
      <c r="AM72" s="524"/>
      <c r="AN72" s="221"/>
      <c r="AO72" s="74"/>
      <c r="AP72" s="216"/>
      <c r="AQ72" s="603"/>
      <c r="AR72" s="603"/>
      <c r="AS72" s="217"/>
      <c r="AT72" s="216"/>
      <c r="AU72" s="218"/>
      <c r="AV72" s="603"/>
      <c r="AW72" s="217"/>
      <c r="AX72" s="1230">
        <v>600</v>
      </c>
      <c r="AY72" s="630">
        <f t="shared" si="5"/>
        <v>738</v>
      </c>
      <c r="AZ72" s="630">
        <v>600</v>
      </c>
      <c r="BA72" s="627">
        <f t="shared" si="7"/>
        <v>143.71601715011138</v>
      </c>
      <c r="BB72" s="199" t="s">
        <v>766</v>
      </c>
      <c r="BC72" s="55"/>
      <c r="BD72" s="55"/>
      <c r="BE72" s="116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</row>
    <row r="73" spans="1:167" s="6" customFormat="1" ht="38.25">
      <c r="A73" s="32">
        <v>71</v>
      </c>
      <c r="B73" s="382"/>
      <c r="C73" s="1376" t="s">
        <v>415</v>
      </c>
      <c r="D73" s="171" t="s">
        <v>510</v>
      </c>
      <c r="E73" s="384" t="s">
        <v>509</v>
      </c>
      <c r="F73" s="271"/>
      <c r="G73" s="560"/>
      <c r="H73" s="555"/>
      <c r="I73" s="74"/>
      <c r="J73" s="385"/>
      <c r="K73" s="548"/>
      <c r="L73" s="568"/>
      <c r="M73" s="74"/>
      <c r="N73" s="75"/>
      <c r="O73" s="524"/>
      <c r="P73" s="571"/>
      <c r="Q73" s="252"/>
      <c r="R73" s="386"/>
      <c r="S73" s="569"/>
      <c r="T73" s="388"/>
      <c r="U73" s="252"/>
      <c r="V73" s="125"/>
      <c r="W73" s="547"/>
      <c r="X73" s="277"/>
      <c r="Y73" s="387"/>
      <c r="Z73" s="385"/>
      <c r="AA73" s="1067"/>
      <c r="AB73" s="560"/>
      <c r="AC73" s="361"/>
      <c r="AD73" s="386"/>
      <c r="AE73" s="569"/>
      <c r="AF73" s="221"/>
      <c r="AG73" s="74"/>
      <c r="AH73" s="386"/>
      <c r="AI73" s="572"/>
      <c r="AJ73" s="572"/>
      <c r="AK73" s="252"/>
      <c r="AL73" s="386"/>
      <c r="AM73" s="569"/>
      <c r="AN73" s="388"/>
      <c r="AO73" s="74"/>
      <c r="AP73" s="216"/>
      <c r="AQ73" s="603"/>
      <c r="AR73" s="603"/>
      <c r="AS73" s="217"/>
      <c r="AT73" s="216"/>
      <c r="AU73" s="218"/>
      <c r="AV73" s="603"/>
      <c r="AW73" s="217"/>
      <c r="AX73" s="1230">
        <f t="shared" si="4"/>
        <v>0</v>
      </c>
      <c r="AY73" s="630">
        <f t="shared" si="5"/>
        <v>0</v>
      </c>
      <c r="AZ73" s="630">
        <f t="shared" si="6"/>
        <v>0</v>
      </c>
      <c r="BA73" s="627">
        <f t="shared" si="7"/>
        <v>0</v>
      </c>
      <c r="BB73" s="199" t="s">
        <v>766</v>
      </c>
      <c r="BC73" s="641"/>
      <c r="BD73" s="641"/>
      <c r="BE73" s="118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</row>
    <row r="74" spans="1:57" s="25" customFormat="1" ht="38.25">
      <c r="A74" s="32">
        <v>72</v>
      </c>
      <c r="B74" s="1033" t="s">
        <v>239</v>
      </c>
      <c r="C74" s="1377"/>
      <c r="D74" s="924" t="s">
        <v>107</v>
      </c>
      <c r="E74" s="1006" t="s">
        <v>318</v>
      </c>
      <c r="F74" s="1007">
        <v>23170</v>
      </c>
      <c r="G74" s="1008">
        <v>28500</v>
      </c>
      <c r="H74" s="1009" t="s">
        <v>630</v>
      </c>
      <c r="I74" s="1010" t="s">
        <v>596</v>
      </c>
      <c r="J74" s="1011">
        <v>15040</v>
      </c>
      <c r="K74" s="1012">
        <v>18500</v>
      </c>
      <c r="L74" s="1013" t="s">
        <v>777</v>
      </c>
      <c r="M74" s="1014" t="s">
        <v>782</v>
      </c>
      <c r="N74" s="1015">
        <v>14634.15</v>
      </c>
      <c r="O74" s="1016">
        <v>18000</v>
      </c>
      <c r="P74" s="1017" t="s">
        <v>607</v>
      </c>
      <c r="Q74" s="1018" t="s">
        <v>677</v>
      </c>
      <c r="R74" s="1015">
        <v>12195</v>
      </c>
      <c r="S74" s="1016">
        <v>15000</v>
      </c>
      <c r="T74" s="1019" t="s">
        <v>630</v>
      </c>
      <c r="U74" s="1020" t="s">
        <v>661</v>
      </c>
      <c r="V74" s="1015">
        <v>9100</v>
      </c>
      <c r="W74" s="1016">
        <v>11193</v>
      </c>
      <c r="X74" s="1017" t="s">
        <v>615</v>
      </c>
      <c r="Y74" s="1010" t="s">
        <v>616</v>
      </c>
      <c r="Z74" s="1021">
        <v>10160</v>
      </c>
      <c r="AA74" s="1067">
        <v>12500</v>
      </c>
      <c r="AB74" s="1008" t="s">
        <v>632</v>
      </c>
      <c r="AC74" s="1022" t="s">
        <v>700</v>
      </c>
      <c r="AD74" s="1023">
        <v>16260</v>
      </c>
      <c r="AE74" s="1024">
        <v>20000</v>
      </c>
      <c r="AF74" s="1025"/>
      <c r="AG74" s="1020" t="s">
        <v>587</v>
      </c>
      <c r="AH74" s="1026">
        <v>20000</v>
      </c>
      <c r="AI74" s="1017">
        <v>24600</v>
      </c>
      <c r="AJ74" s="1027"/>
      <c r="AK74" s="1018" t="s">
        <v>617</v>
      </c>
      <c r="AL74" s="1015"/>
      <c r="AM74" s="1016"/>
      <c r="AN74" s="1026"/>
      <c r="AO74" s="1020"/>
      <c r="AP74" s="1028"/>
      <c r="AQ74" s="1029"/>
      <c r="AR74" s="1029"/>
      <c r="AS74" s="1022"/>
      <c r="AT74" s="1028"/>
      <c r="AU74" s="1030"/>
      <c r="AV74" s="1029"/>
      <c r="AW74" s="1022"/>
      <c r="AX74" s="1232">
        <f t="shared" si="4"/>
        <v>120559.15</v>
      </c>
      <c r="AY74" s="1031">
        <f>G74+K74+O74+S74+W74+AA73+AE74+AI74+AM74+AQ74+AU74</f>
        <v>135793</v>
      </c>
      <c r="AZ74" s="1031">
        <f t="shared" si="6"/>
        <v>120559.15</v>
      </c>
      <c r="BA74" s="1034">
        <f t="shared" si="7"/>
        <v>28877.134781671415</v>
      </c>
      <c r="BB74" s="953" t="s">
        <v>766</v>
      </c>
      <c r="BC74" s="921"/>
      <c r="BD74" s="1032"/>
      <c r="BE74" s="118"/>
    </row>
    <row r="75" spans="1:167" s="6" customFormat="1" ht="51">
      <c r="A75" s="32">
        <v>73</v>
      </c>
      <c r="B75" s="212" t="s">
        <v>239</v>
      </c>
      <c r="C75" s="1377"/>
      <c r="D75" s="55" t="s">
        <v>109</v>
      </c>
      <c r="E75" s="355" t="s">
        <v>395</v>
      </c>
      <c r="F75" s="57">
        <v>1540</v>
      </c>
      <c r="G75" s="375">
        <v>1900</v>
      </c>
      <c r="H75" s="553" t="s">
        <v>630</v>
      </c>
      <c r="I75" s="76" t="s">
        <v>596</v>
      </c>
      <c r="J75" s="219">
        <v>1626</v>
      </c>
      <c r="K75" s="539">
        <v>2000</v>
      </c>
      <c r="L75" s="884" t="s">
        <v>778</v>
      </c>
      <c r="M75" s="1096" t="s">
        <v>783</v>
      </c>
      <c r="N75" s="75">
        <v>2439.02</v>
      </c>
      <c r="O75" s="524">
        <v>3000</v>
      </c>
      <c r="P75" s="571" t="s">
        <v>607</v>
      </c>
      <c r="Q75" s="252" t="s">
        <v>677</v>
      </c>
      <c r="R75" s="75">
        <v>8333</v>
      </c>
      <c r="S75" s="524">
        <v>10000</v>
      </c>
      <c r="T75" s="93" t="s">
        <v>630</v>
      </c>
      <c r="U75" s="74" t="s">
        <v>661</v>
      </c>
      <c r="V75" s="75"/>
      <c r="W75" s="524"/>
      <c r="X75" s="571"/>
      <c r="Y75" s="76"/>
      <c r="Z75" s="125"/>
      <c r="AA75" s="587"/>
      <c r="AB75" s="591"/>
      <c r="AC75" s="217"/>
      <c r="AD75" s="75"/>
      <c r="AE75" s="524"/>
      <c r="AF75" s="571"/>
      <c r="AG75" s="76"/>
      <c r="AH75" s="221"/>
      <c r="AI75" s="571"/>
      <c r="AJ75" s="571"/>
      <c r="AK75" s="252"/>
      <c r="AL75" s="75"/>
      <c r="AM75" s="524"/>
      <c r="AN75" s="221"/>
      <c r="AO75" s="74"/>
      <c r="AP75" s="216"/>
      <c r="AQ75" s="603"/>
      <c r="AR75" s="603"/>
      <c r="AS75" s="217"/>
      <c r="AT75" s="216"/>
      <c r="AU75" s="218"/>
      <c r="AV75" s="603"/>
      <c r="AW75" s="217"/>
      <c r="AX75" s="1230">
        <f t="shared" si="4"/>
        <v>13938.02</v>
      </c>
      <c r="AY75" s="630">
        <f t="shared" si="5"/>
        <v>16900</v>
      </c>
      <c r="AZ75" s="630">
        <f t="shared" si="6"/>
        <v>13938.02</v>
      </c>
      <c r="BA75" s="627">
        <f t="shared" si="7"/>
        <v>3338.5278689309926</v>
      </c>
      <c r="BB75" s="199" t="s">
        <v>766</v>
      </c>
      <c r="BC75" s="635"/>
      <c r="BD75" s="55"/>
      <c r="BE75" s="118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</row>
    <row r="76" spans="1:167" s="6" customFormat="1" ht="51" customHeight="1">
      <c r="A76" s="32">
        <v>74</v>
      </c>
      <c r="B76" s="212" t="s">
        <v>239</v>
      </c>
      <c r="C76" s="1377"/>
      <c r="D76" s="55" t="s">
        <v>108</v>
      </c>
      <c r="E76" s="355" t="s">
        <v>317</v>
      </c>
      <c r="F76" s="271"/>
      <c r="G76" s="560"/>
      <c r="H76" s="555"/>
      <c r="I76" s="76"/>
      <c r="J76" s="219"/>
      <c r="K76" s="539"/>
      <c r="L76" s="375"/>
      <c r="M76" s="373"/>
      <c r="N76" s="75"/>
      <c r="O76" s="524"/>
      <c r="P76" s="571"/>
      <c r="Q76" s="247"/>
      <c r="R76" s="75"/>
      <c r="S76" s="524"/>
      <c r="T76" s="221"/>
      <c r="U76" s="76"/>
      <c r="V76" s="75"/>
      <c r="W76" s="524"/>
      <c r="X76" s="571"/>
      <c r="Y76" s="76"/>
      <c r="Z76" s="219">
        <v>8130</v>
      </c>
      <c r="AA76" s="541">
        <v>10000</v>
      </c>
      <c r="AB76" s="364" t="s">
        <v>680</v>
      </c>
      <c r="AC76" s="217" t="s">
        <v>701</v>
      </c>
      <c r="AD76" s="75"/>
      <c r="AE76" s="524"/>
      <c r="AF76" s="571"/>
      <c r="AG76" s="76"/>
      <c r="AH76" s="277">
        <v>9756.1</v>
      </c>
      <c r="AI76" s="584">
        <v>12000</v>
      </c>
      <c r="AJ76" s="571"/>
      <c r="AK76" s="252"/>
      <c r="AL76" s="75"/>
      <c r="AM76" s="524"/>
      <c r="AN76" s="221"/>
      <c r="AO76" s="74"/>
      <c r="AP76" s="216"/>
      <c r="AQ76" s="603"/>
      <c r="AR76" s="603"/>
      <c r="AS76" s="217"/>
      <c r="AT76" s="216"/>
      <c r="AU76" s="218"/>
      <c r="AV76" s="603"/>
      <c r="AW76" s="217"/>
      <c r="AX76" s="1230">
        <f t="shared" si="4"/>
        <v>17886.1</v>
      </c>
      <c r="AY76" s="630">
        <f t="shared" si="5"/>
        <v>22000</v>
      </c>
      <c r="AZ76" s="630">
        <f t="shared" si="6"/>
        <v>17886.1</v>
      </c>
      <c r="BA76" s="627">
        <f t="shared" si="7"/>
        <v>4284.198423914345</v>
      </c>
      <c r="BB76" s="199" t="s">
        <v>766</v>
      </c>
      <c r="BC76" s="635"/>
      <c r="BD76" s="55"/>
      <c r="BE76" s="615" t="s">
        <v>912</v>
      </c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</row>
    <row r="77" spans="1:57" s="25" customFormat="1" ht="86.25" customHeight="1">
      <c r="A77" s="32">
        <v>75</v>
      </c>
      <c r="B77" s="821" t="s">
        <v>239</v>
      </c>
      <c r="C77" s="1377"/>
      <c r="D77" s="786" t="s">
        <v>93</v>
      </c>
      <c r="E77" s="787" t="s">
        <v>459</v>
      </c>
      <c r="F77" s="804"/>
      <c r="G77" s="805"/>
      <c r="H77" s="967"/>
      <c r="I77" s="807"/>
      <c r="J77" s="808">
        <v>2440</v>
      </c>
      <c r="K77" s="809">
        <v>3000</v>
      </c>
      <c r="L77" s="806" t="s">
        <v>638</v>
      </c>
      <c r="M77" s="968" t="s">
        <v>782</v>
      </c>
      <c r="N77" s="810">
        <v>2032.52</v>
      </c>
      <c r="O77" s="811">
        <v>2500</v>
      </c>
      <c r="P77" s="806" t="s">
        <v>638</v>
      </c>
      <c r="Q77" s="968" t="s">
        <v>782</v>
      </c>
      <c r="R77" s="810">
        <v>12195</v>
      </c>
      <c r="S77" s="811">
        <v>15000</v>
      </c>
      <c r="T77" s="789" t="s">
        <v>638</v>
      </c>
      <c r="U77" s="968" t="s">
        <v>782</v>
      </c>
      <c r="V77" s="810">
        <v>4500</v>
      </c>
      <c r="W77" s="811">
        <v>5535</v>
      </c>
      <c r="X77" s="789" t="s">
        <v>638</v>
      </c>
      <c r="Y77" s="968" t="s">
        <v>782</v>
      </c>
      <c r="Z77" s="814">
        <v>1220</v>
      </c>
      <c r="AA77" s="815">
        <v>1500</v>
      </c>
      <c r="AB77" s="789" t="s">
        <v>638</v>
      </c>
      <c r="AC77" s="968" t="s">
        <v>782</v>
      </c>
      <c r="AD77" s="810"/>
      <c r="AE77" s="811"/>
      <c r="AF77" s="812"/>
      <c r="AG77" s="969"/>
      <c r="AH77" s="817">
        <v>2000</v>
      </c>
      <c r="AI77" s="812">
        <v>2460</v>
      </c>
      <c r="AJ77" s="789" t="s">
        <v>638</v>
      </c>
      <c r="AK77" s="968" t="s">
        <v>782</v>
      </c>
      <c r="AL77" s="810"/>
      <c r="AM77" s="811"/>
      <c r="AN77" s="817"/>
      <c r="AO77" s="813"/>
      <c r="AP77" s="818"/>
      <c r="AQ77" s="819"/>
      <c r="AR77" s="819"/>
      <c r="AS77" s="816"/>
      <c r="AT77" s="818"/>
      <c r="AU77" s="820"/>
      <c r="AV77" s="819"/>
      <c r="AW77" s="816"/>
      <c r="AX77" s="1231">
        <f t="shared" si="4"/>
        <v>24387.52</v>
      </c>
      <c r="AY77" s="802">
        <f t="shared" si="5"/>
        <v>29995</v>
      </c>
      <c r="AZ77" s="802">
        <f t="shared" si="6"/>
        <v>24387.52</v>
      </c>
      <c r="BA77" s="1339" t="s">
        <v>885</v>
      </c>
      <c r="BB77" s="1341" t="s">
        <v>914</v>
      </c>
      <c r="BC77" s="1335" t="s">
        <v>221</v>
      </c>
      <c r="BD77" s="1337" t="s">
        <v>848</v>
      </c>
      <c r="BE77" s="118"/>
    </row>
    <row r="78" spans="1:167" s="20" customFormat="1" ht="95.25" customHeight="1">
      <c r="A78" s="32">
        <v>76</v>
      </c>
      <c r="B78" s="824" t="s">
        <v>239</v>
      </c>
      <c r="C78" s="1378"/>
      <c r="D78" s="822" t="s">
        <v>92</v>
      </c>
      <c r="E78" s="823" t="s">
        <v>241</v>
      </c>
      <c r="F78" s="804">
        <v>22360</v>
      </c>
      <c r="G78" s="805">
        <v>27500</v>
      </c>
      <c r="H78" s="806" t="s">
        <v>638</v>
      </c>
      <c r="I78" s="968" t="s">
        <v>782</v>
      </c>
      <c r="J78" s="808">
        <v>20731</v>
      </c>
      <c r="K78" s="809">
        <v>25500</v>
      </c>
      <c r="L78" s="806" t="s">
        <v>638</v>
      </c>
      <c r="M78" s="968" t="s">
        <v>782</v>
      </c>
      <c r="N78" s="810">
        <v>28455.28</v>
      </c>
      <c r="O78" s="811">
        <v>35000</v>
      </c>
      <c r="P78" s="806" t="s">
        <v>638</v>
      </c>
      <c r="Q78" s="968" t="s">
        <v>782</v>
      </c>
      <c r="R78" s="810">
        <v>31219</v>
      </c>
      <c r="S78" s="811">
        <v>38400</v>
      </c>
      <c r="T78" s="789" t="s">
        <v>638</v>
      </c>
      <c r="U78" s="968" t="s">
        <v>782</v>
      </c>
      <c r="V78" s="817">
        <v>12000</v>
      </c>
      <c r="W78" s="812">
        <v>14760</v>
      </c>
      <c r="X78" s="789" t="s">
        <v>638</v>
      </c>
      <c r="Y78" s="968" t="s">
        <v>782</v>
      </c>
      <c r="Z78" s="814">
        <v>24390</v>
      </c>
      <c r="AA78" s="815">
        <v>30000</v>
      </c>
      <c r="AB78" s="789" t="s">
        <v>638</v>
      </c>
      <c r="AC78" s="968" t="s">
        <v>782</v>
      </c>
      <c r="AD78" s="810">
        <v>16260.2</v>
      </c>
      <c r="AE78" s="811">
        <v>20000</v>
      </c>
      <c r="AF78" s="789" t="s">
        <v>638</v>
      </c>
      <c r="AG78" s="968" t="s">
        <v>782</v>
      </c>
      <c r="AH78" s="817">
        <v>25000</v>
      </c>
      <c r="AI78" s="812">
        <v>30750</v>
      </c>
      <c r="AJ78" s="789" t="s">
        <v>638</v>
      </c>
      <c r="AK78" s="968" t="s">
        <v>782</v>
      </c>
      <c r="AL78" s="810"/>
      <c r="AM78" s="811"/>
      <c r="AN78" s="817"/>
      <c r="AO78" s="813"/>
      <c r="AP78" s="818"/>
      <c r="AQ78" s="819"/>
      <c r="AR78" s="819"/>
      <c r="AS78" s="816"/>
      <c r="AT78" s="818"/>
      <c r="AU78" s="820"/>
      <c r="AV78" s="819"/>
      <c r="AW78" s="816"/>
      <c r="AX78" s="1231">
        <f t="shared" si="4"/>
        <v>180415.48</v>
      </c>
      <c r="AY78" s="802">
        <f t="shared" si="5"/>
        <v>221910</v>
      </c>
      <c r="AZ78" s="802">
        <f t="shared" si="6"/>
        <v>180415.48</v>
      </c>
      <c r="BA78" s="1340"/>
      <c r="BB78" s="1342"/>
      <c r="BC78" s="1336"/>
      <c r="BD78" s="1338"/>
      <c r="BE78" s="118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</row>
    <row r="79" spans="1:167" s="6" customFormat="1" ht="66.75" customHeight="1">
      <c r="A79" s="32">
        <v>77</v>
      </c>
      <c r="B79" s="212" t="s">
        <v>229</v>
      </c>
      <c r="C79" s="1376" t="s">
        <v>416</v>
      </c>
      <c r="D79" s="55" t="s">
        <v>112</v>
      </c>
      <c r="E79" s="355" t="s">
        <v>111</v>
      </c>
      <c r="F79" s="57">
        <v>200</v>
      </c>
      <c r="G79" s="375">
        <v>250</v>
      </c>
      <c r="H79" s="553" t="s">
        <v>638</v>
      </c>
      <c r="I79" s="76" t="s">
        <v>632</v>
      </c>
      <c r="J79" s="214">
        <v>13</v>
      </c>
      <c r="K79" s="546">
        <v>16</v>
      </c>
      <c r="L79" s="882" t="s">
        <v>775</v>
      </c>
      <c r="M79" s="361" t="s">
        <v>776</v>
      </c>
      <c r="N79" s="75"/>
      <c r="O79" s="524"/>
      <c r="P79" s="571"/>
      <c r="Q79" s="247"/>
      <c r="R79" s="75"/>
      <c r="S79" s="524"/>
      <c r="T79" s="221"/>
      <c r="U79" s="76"/>
      <c r="V79" s="75">
        <v>50</v>
      </c>
      <c r="W79" s="524">
        <v>61.5</v>
      </c>
      <c r="X79" s="571" t="s">
        <v>602</v>
      </c>
      <c r="Y79" s="97" t="s">
        <v>598</v>
      </c>
      <c r="Z79" s="219">
        <v>80</v>
      </c>
      <c r="AA79" s="541">
        <v>100</v>
      </c>
      <c r="AB79" s="364" t="s">
        <v>601</v>
      </c>
      <c r="AC79" s="251" t="s">
        <v>691</v>
      </c>
      <c r="AD79" s="75">
        <v>12</v>
      </c>
      <c r="AE79" s="524">
        <v>15</v>
      </c>
      <c r="AF79" s="571" t="s">
        <v>561</v>
      </c>
      <c r="AG79" s="74" t="s">
        <v>588</v>
      </c>
      <c r="AH79" s="221">
        <v>100</v>
      </c>
      <c r="AI79" s="571">
        <v>123</v>
      </c>
      <c r="AJ79" s="571"/>
      <c r="AK79" s="252" t="s">
        <v>617</v>
      </c>
      <c r="AL79" s="75"/>
      <c r="AM79" s="524"/>
      <c r="AN79" s="221"/>
      <c r="AO79" s="74"/>
      <c r="AP79" s="216"/>
      <c r="AQ79" s="603"/>
      <c r="AR79" s="603"/>
      <c r="AS79" s="217"/>
      <c r="AT79" s="216"/>
      <c r="AU79" s="218"/>
      <c r="AV79" s="603"/>
      <c r="AW79" s="217"/>
      <c r="AX79" s="1230">
        <f t="shared" si="4"/>
        <v>455</v>
      </c>
      <c r="AY79" s="630">
        <f t="shared" si="5"/>
        <v>565.5</v>
      </c>
      <c r="AZ79" s="630">
        <f t="shared" si="6"/>
        <v>455</v>
      </c>
      <c r="BA79" s="981" t="s">
        <v>841</v>
      </c>
      <c r="BB79" s="970" t="s">
        <v>832</v>
      </c>
      <c r="BC79" s="55"/>
      <c r="BD79" s="55"/>
      <c r="BE79" s="116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</row>
    <row r="80" spans="1:167" s="6" customFormat="1" ht="38.25">
      <c r="A80" s="32">
        <v>78</v>
      </c>
      <c r="B80" s="212" t="s">
        <v>232</v>
      </c>
      <c r="C80" s="1379"/>
      <c r="D80" s="55" t="s">
        <v>110</v>
      </c>
      <c r="E80" s="355" t="s">
        <v>297</v>
      </c>
      <c r="F80" s="57"/>
      <c r="G80" s="375"/>
      <c r="H80" s="554"/>
      <c r="I80" s="76"/>
      <c r="J80" s="219"/>
      <c r="K80" s="539"/>
      <c r="L80" s="375"/>
      <c r="M80" s="373"/>
      <c r="N80" s="75"/>
      <c r="O80" s="524"/>
      <c r="P80" s="571"/>
      <c r="Q80" s="247"/>
      <c r="R80" s="75"/>
      <c r="S80" s="524"/>
      <c r="T80" s="221"/>
      <c r="U80" s="76"/>
      <c r="V80" s="75">
        <v>150</v>
      </c>
      <c r="W80" s="524">
        <v>184.5</v>
      </c>
      <c r="X80" s="571" t="s">
        <v>611</v>
      </c>
      <c r="Y80" s="1061" t="s">
        <v>611</v>
      </c>
      <c r="Z80" s="389">
        <v>1220</v>
      </c>
      <c r="AA80" s="588">
        <v>1500</v>
      </c>
      <c r="AB80" s="592" t="s">
        <v>607</v>
      </c>
      <c r="AC80" s="361" t="s">
        <v>702</v>
      </c>
      <c r="AD80" s="75"/>
      <c r="AE80" s="524"/>
      <c r="AF80" s="571"/>
      <c r="AG80" s="76"/>
      <c r="AH80" s="221"/>
      <c r="AI80" s="571"/>
      <c r="AJ80" s="571"/>
      <c r="AK80" s="252"/>
      <c r="AL80" s="75">
        <v>1500</v>
      </c>
      <c r="AM80" s="524">
        <v>1845</v>
      </c>
      <c r="AN80" s="221"/>
      <c r="AO80" s="74" t="s">
        <v>605</v>
      </c>
      <c r="AP80" s="216"/>
      <c r="AQ80" s="603"/>
      <c r="AR80" s="603"/>
      <c r="AS80" s="217"/>
      <c r="AT80" s="216"/>
      <c r="AU80" s="218"/>
      <c r="AV80" s="603"/>
      <c r="AW80" s="217"/>
      <c r="AX80" s="1230">
        <f t="shared" si="4"/>
        <v>2870</v>
      </c>
      <c r="AY80" s="630">
        <f t="shared" si="5"/>
        <v>3529.5</v>
      </c>
      <c r="AZ80" s="630">
        <f t="shared" si="6"/>
        <v>2870</v>
      </c>
      <c r="BA80" s="627">
        <v>7200.41</v>
      </c>
      <c r="BB80" s="199" t="s">
        <v>766</v>
      </c>
      <c r="BC80" s="55"/>
      <c r="BD80" s="55"/>
      <c r="BE80" s="116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</row>
    <row r="81" spans="1:167" s="6" customFormat="1" ht="38.25">
      <c r="A81" s="32">
        <v>79</v>
      </c>
      <c r="B81" s="212" t="s">
        <v>373</v>
      </c>
      <c r="C81" s="273" t="s">
        <v>417</v>
      </c>
      <c r="D81" s="354" t="s">
        <v>106</v>
      </c>
      <c r="E81" s="355" t="s">
        <v>37</v>
      </c>
      <c r="F81" s="57"/>
      <c r="G81" s="375"/>
      <c r="H81" s="554"/>
      <c r="I81" s="76"/>
      <c r="J81" s="219"/>
      <c r="K81" s="539"/>
      <c r="L81" s="375"/>
      <c r="M81" s="373"/>
      <c r="N81" s="75">
        <v>650.41</v>
      </c>
      <c r="O81" s="524">
        <v>800</v>
      </c>
      <c r="P81" s="571" t="s">
        <v>607</v>
      </c>
      <c r="Q81" s="247" t="s">
        <v>607</v>
      </c>
      <c r="R81" s="75"/>
      <c r="S81" s="524"/>
      <c r="T81" s="221"/>
      <c r="U81" s="76"/>
      <c r="V81" s="75"/>
      <c r="W81" s="524"/>
      <c r="X81" s="571"/>
      <c r="Y81" s="76"/>
      <c r="Z81" s="390"/>
      <c r="AA81" s="589"/>
      <c r="AB81" s="593"/>
      <c r="AC81" s="231"/>
      <c r="AD81" s="75"/>
      <c r="AE81" s="524"/>
      <c r="AF81" s="571"/>
      <c r="AG81" s="76"/>
      <c r="AH81" s="221"/>
      <c r="AI81" s="571"/>
      <c r="AJ81" s="571"/>
      <c r="AK81" s="252"/>
      <c r="AL81" s="75">
        <v>1000</v>
      </c>
      <c r="AM81" s="524">
        <v>1230</v>
      </c>
      <c r="AN81" s="221"/>
      <c r="AO81" s="74"/>
      <c r="AP81" s="216"/>
      <c r="AQ81" s="603"/>
      <c r="AR81" s="603"/>
      <c r="AS81" s="217"/>
      <c r="AT81" s="216"/>
      <c r="AU81" s="218"/>
      <c r="AV81" s="603"/>
      <c r="AW81" s="217"/>
      <c r="AX81" s="1230">
        <f t="shared" si="4"/>
        <v>1650.4099999999999</v>
      </c>
      <c r="AY81" s="630">
        <f t="shared" si="5"/>
        <v>2030</v>
      </c>
      <c r="AZ81" s="630">
        <f t="shared" si="6"/>
        <v>1650.4099999999999</v>
      </c>
      <c r="BA81" s="627">
        <f t="shared" si="7"/>
        <v>395.31725310785885</v>
      </c>
      <c r="BB81" s="199" t="s">
        <v>766</v>
      </c>
      <c r="BC81" s="55"/>
      <c r="BD81" s="55"/>
      <c r="BE81" s="116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</row>
    <row r="82" spans="1:167" s="6" customFormat="1" ht="63.75">
      <c r="A82" s="32">
        <v>80</v>
      </c>
      <c r="B82" s="212" t="s">
        <v>249</v>
      </c>
      <c r="C82" s="376" t="s">
        <v>445</v>
      </c>
      <c r="D82" s="356" t="s">
        <v>155</v>
      </c>
      <c r="E82" s="355" t="s">
        <v>472</v>
      </c>
      <c r="F82" s="57">
        <v>810</v>
      </c>
      <c r="G82" s="375">
        <v>1000</v>
      </c>
      <c r="H82" s="553" t="s">
        <v>638</v>
      </c>
      <c r="I82" s="76" t="s">
        <v>655</v>
      </c>
      <c r="J82" s="214">
        <v>690</v>
      </c>
      <c r="K82" s="546">
        <v>850</v>
      </c>
      <c r="L82" s="221" t="s">
        <v>647</v>
      </c>
      <c r="M82" s="1061" t="s">
        <v>647</v>
      </c>
      <c r="N82" s="75"/>
      <c r="O82" s="524"/>
      <c r="P82" s="571"/>
      <c r="Q82" s="247"/>
      <c r="R82" s="75">
        <v>700</v>
      </c>
      <c r="S82" s="524">
        <v>861</v>
      </c>
      <c r="T82" s="93" t="s">
        <v>638</v>
      </c>
      <c r="U82" s="43" t="s">
        <v>658</v>
      </c>
      <c r="V82" s="75">
        <v>1500</v>
      </c>
      <c r="W82" s="524">
        <v>1845</v>
      </c>
      <c r="X82" s="571" t="s">
        <v>617</v>
      </c>
      <c r="Y82" s="1061" t="s">
        <v>617</v>
      </c>
      <c r="Z82" s="219"/>
      <c r="AA82" s="541"/>
      <c r="AB82" s="364"/>
      <c r="AC82" s="361"/>
      <c r="AD82" s="75">
        <v>325</v>
      </c>
      <c r="AE82" s="524">
        <v>400</v>
      </c>
      <c r="AF82" s="571" t="s">
        <v>565</v>
      </c>
      <c r="AG82" s="1061" t="s">
        <v>565</v>
      </c>
      <c r="AH82" s="75">
        <v>1500</v>
      </c>
      <c r="AI82" s="571">
        <v>1845</v>
      </c>
      <c r="AJ82" s="571"/>
      <c r="AK82" s="252" t="s">
        <v>617</v>
      </c>
      <c r="AL82" s="75"/>
      <c r="AM82" s="524"/>
      <c r="AN82" s="221"/>
      <c r="AO82" s="74"/>
      <c r="AP82" s="216"/>
      <c r="AQ82" s="603"/>
      <c r="AR82" s="603"/>
      <c r="AS82" s="217"/>
      <c r="AT82" s="216"/>
      <c r="AU82" s="218"/>
      <c r="AV82" s="603"/>
      <c r="AW82" s="217"/>
      <c r="AX82" s="1230">
        <f t="shared" si="4"/>
        <v>5525</v>
      </c>
      <c r="AY82" s="630">
        <f t="shared" si="5"/>
        <v>6801</v>
      </c>
      <c r="AZ82" s="630">
        <f t="shared" si="6"/>
        <v>5525</v>
      </c>
      <c r="BA82" s="627">
        <f t="shared" si="7"/>
        <v>1323.3849912572757</v>
      </c>
      <c r="BB82" s="199" t="s">
        <v>766</v>
      </c>
      <c r="BC82" s="55"/>
      <c r="BD82" s="55"/>
      <c r="BE82" s="118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</row>
    <row r="83" spans="1:167" s="6" customFormat="1" ht="38.25">
      <c r="A83" s="32">
        <v>81</v>
      </c>
      <c r="B83" s="212" t="s">
        <v>239</v>
      </c>
      <c r="C83" s="1368" t="s">
        <v>446</v>
      </c>
      <c r="D83" s="354" t="s">
        <v>76</v>
      </c>
      <c r="E83" s="355" t="s">
        <v>332</v>
      </c>
      <c r="F83" s="86">
        <v>300</v>
      </c>
      <c r="G83" s="561">
        <v>370</v>
      </c>
      <c r="H83" s="553" t="s">
        <v>638</v>
      </c>
      <c r="I83" s="87"/>
      <c r="J83" s="214">
        <v>200</v>
      </c>
      <c r="K83" s="546">
        <v>246</v>
      </c>
      <c r="L83" s="882" t="s">
        <v>778</v>
      </c>
      <c r="M83" s="1095" t="s">
        <v>778</v>
      </c>
      <c r="N83" s="75"/>
      <c r="O83" s="524"/>
      <c r="P83" s="571"/>
      <c r="Q83" s="247"/>
      <c r="R83" s="75">
        <v>300</v>
      </c>
      <c r="S83" s="524">
        <v>369</v>
      </c>
      <c r="T83" s="93" t="s">
        <v>630</v>
      </c>
      <c r="U83" s="43" t="s">
        <v>658</v>
      </c>
      <c r="V83" s="75">
        <v>450</v>
      </c>
      <c r="W83" s="524">
        <v>553.5</v>
      </c>
      <c r="X83" s="571" t="s">
        <v>602</v>
      </c>
      <c r="Y83" s="97" t="s">
        <v>598</v>
      </c>
      <c r="Z83" s="219">
        <v>243</v>
      </c>
      <c r="AA83" s="541">
        <v>300</v>
      </c>
      <c r="AB83" s="364" t="s">
        <v>611</v>
      </c>
      <c r="AC83" s="217" t="s">
        <v>703</v>
      </c>
      <c r="AD83" s="75">
        <v>40</v>
      </c>
      <c r="AE83" s="524">
        <v>50</v>
      </c>
      <c r="AF83" s="571" t="s">
        <v>561</v>
      </c>
      <c r="AG83" s="74" t="s">
        <v>588</v>
      </c>
      <c r="AH83" s="75">
        <v>300</v>
      </c>
      <c r="AI83" s="571">
        <v>369</v>
      </c>
      <c r="AJ83" s="571"/>
      <c r="AK83" s="252" t="s">
        <v>627</v>
      </c>
      <c r="AL83" s="75">
        <v>500</v>
      </c>
      <c r="AM83" s="524">
        <v>615</v>
      </c>
      <c r="AN83" s="221"/>
      <c r="AO83" s="74"/>
      <c r="AP83" s="216"/>
      <c r="AQ83" s="603"/>
      <c r="AR83" s="603"/>
      <c r="AS83" s="217"/>
      <c r="AT83" s="216"/>
      <c r="AU83" s="218"/>
      <c r="AV83" s="603"/>
      <c r="AW83" s="217"/>
      <c r="AX83" s="1230">
        <f t="shared" si="4"/>
        <v>2333</v>
      </c>
      <c r="AY83" s="630">
        <f t="shared" si="5"/>
        <v>2872.5</v>
      </c>
      <c r="AZ83" s="630">
        <f t="shared" si="6"/>
        <v>2333</v>
      </c>
      <c r="BA83" s="627">
        <f t="shared" si="7"/>
        <v>558.8157800186831</v>
      </c>
      <c r="BB83" s="199" t="s">
        <v>766</v>
      </c>
      <c r="BC83" s="55"/>
      <c r="BD83" s="55"/>
      <c r="BE83" s="116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</row>
    <row r="84" spans="1:167" s="6" customFormat="1" ht="25.5">
      <c r="A84" s="32">
        <v>82</v>
      </c>
      <c r="B84" s="212" t="s">
        <v>366</v>
      </c>
      <c r="C84" s="1380"/>
      <c r="D84" s="55" t="s">
        <v>174</v>
      </c>
      <c r="E84" s="355" t="s">
        <v>11</v>
      </c>
      <c r="F84" s="57">
        <v>50</v>
      </c>
      <c r="G84" s="375">
        <v>60</v>
      </c>
      <c r="H84" s="553" t="s">
        <v>638</v>
      </c>
      <c r="I84" s="43" t="s">
        <v>619</v>
      </c>
      <c r="J84" s="214">
        <v>1200</v>
      </c>
      <c r="K84" s="546">
        <v>1476</v>
      </c>
      <c r="L84" s="882" t="s">
        <v>773</v>
      </c>
      <c r="M84" s="95" t="s">
        <v>771</v>
      </c>
      <c r="N84" s="75"/>
      <c r="O84" s="524"/>
      <c r="P84" s="571"/>
      <c r="Q84" s="247"/>
      <c r="R84" s="75">
        <v>200</v>
      </c>
      <c r="S84" s="524">
        <v>246</v>
      </c>
      <c r="T84" s="93" t="s">
        <v>638</v>
      </c>
      <c r="U84" s="43" t="s">
        <v>658</v>
      </c>
      <c r="V84" s="75">
        <v>200</v>
      </c>
      <c r="W84" s="524">
        <v>246</v>
      </c>
      <c r="X84" s="571" t="s">
        <v>602</v>
      </c>
      <c r="Y84" s="97" t="s">
        <v>598</v>
      </c>
      <c r="Z84" s="219">
        <v>400</v>
      </c>
      <c r="AA84" s="541">
        <v>500</v>
      </c>
      <c r="AB84" s="364" t="s">
        <v>632</v>
      </c>
      <c r="AC84" s="217" t="s">
        <v>700</v>
      </c>
      <c r="AD84" s="75">
        <v>244</v>
      </c>
      <c r="AE84" s="524">
        <v>300</v>
      </c>
      <c r="AF84" s="571" t="s">
        <v>557</v>
      </c>
      <c r="AG84" s="1061" t="s">
        <v>557</v>
      </c>
      <c r="AH84" s="75">
        <v>300</v>
      </c>
      <c r="AI84" s="571">
        <v>369</v>
      </c>
      <c r="AJ84" s="571"/>
      <c r="AK84" s="252" t="s">
        <v>627</v>
      </c>
      <c r="AL84" s="75">
        <v>500</v>
      </c>
      <c r="AM84" s="524">
        <v>615</v>
      </c>
      <c r="AN84" s="221"/>
      <c r="AO84" s="74"/>
      <c r="AP84" s="216"/>
      <c r="AQ84" s="603"/>
      <c r="AR84" s="603"/>
      <c r="AS84" s="217"/>
      <c r="AT84" s="216"/>
      <c r="AU84" s="218"/>
      <c r="AV84" s="603"/>
      <c r="AW84" s="217"/>
      <c r="AX84" s="1230">
        <f t="shared" si="4"/>
        <v>3094</v>
      </c>
      <c r="AY84" s="630">
        <f t="shared" si="5"/>
        <v>3812</v>
      </c>
      <c r="AZ84" s="630">
        <f t="shared" si="6"/>
        <v>3094</v>
      </c>
      <c r="BA84" s="1390" t="s">
        <v>846</v>
      </c>
      <c r="BB84" s="1388" t="s">
        <v>839</v>
      </c>
      <c r="BC84" s="55"/>
      <c r="BD84" s="55"/>
      <c r="BE84" s="116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</row>
    <row r="85" spans="1:167" s="6" customFormat="1" ht="41.25" customHeight="1">
      <c r="A85" s="32">
        <v>83</v>
      </c>
      <c r="B85" s="212" t="s">
        <v>249</v>
      </c>
      <c r="C85" s="1379"/>
      <c r="D85" s="354" t="s">
        <v>74</v>
      </c>
      <c r="E85" s="355" t="s">
        <v>77</v>
      </c>
      <c r="F85" s="57">
        <v>50</v>
      </c>
      <c r="G85" s="375">
        <v>60</v>
      </c>
      <c r="H85" s="553" t="s">
        <v>638</v>
      </c>
      <c r="I85" s="43" t="s">
        <v>619</v>
      </c>
      <c r="J85" s="219"/>
      <c r="K85" s="539"/>
      <c r="L85" s="375"/>
      <c r="M85" s="76"/>
      <c r="N85" s="75"/>
      <c r="O85" s="524"/>
      <c r="P85" s="571"/>
      <c r="Q85" s="247"/>
      <c r="R85" s="75"/>
      <c r="S85" s="524"/>
      <c r="T85" s="221"/>
      <c r="U85" s="76"/>
      <c r="V85" s="75">
        <v>20</v>
      </c>
      <c r="W85" s="524">
        <v>24.6</v>
      </c>
      <c r="X85" s="571" t="s">
        <v>602</v>
      </c>
      <c r="Y85" s="97" t="s">
        <v>598</v>
      </c>
      <c r="Z85" s="219">
        <v>40</v>
      </c>
      <c r="AA85" s="541">
        <v>50</v>
      </c>
      <c r="AB85" s="364" t="s">
        <v>607</v>
      </c>
      <c r="AC85" s="217" t="s">
        <v>694</v>
      </c>
      <c r="AD85" s="75"/>
      <c r="AE85" s="524"/>
      <c r="AF85" s="571"/>
      <c r="AG85" s="76"/>
      <c r="AH85" s="75">
        <v>50</v>
      </c>
      <c r="AI85" s="571">
        <v>61.5</v>
      </c>
      <c r="AJ85" s="571"/>
      <c r="AK85" s="252" t="s">
        <v>627</v>
      </c>
      <c r="AL85" s="75">
        <v>300</v>
      </c>
      <c r="AM85" s="524">
        <v>369</v>
      </c>
      <c r="AN85" s="221"/>
      <c r="AO85" s="74"/>
      <c r="AP85" s="216"/>
      <c r="AQ85" s="603"/>
      <c r="AR85" s="603"/>
      <c r="AS85" s="217"/>
      <c r="AT85" s="216"/>
      <c r="AU85" s="218"/>
      <c r="AV85" s="603"/>
      <c r="AW85" s="217"/>
      <c r="AX85" s="1230">
        <f t="shared" si="4"/>
        <v>460</v>
      </c>
      <c r="AY85" s="630">
        <f t="shared" si="5"/>
        <v>565.1</v>
      </c>
      <c r="AZ85" s="630">
        <f t="shared" si="6"/>
        <v>460</v>
      </c>
      <c r="BA85" s="1391"/>
      <c r="BB85" s="1328"/>
      <c r="BC85" s="55"/>
      <c r="BD85" s="55"/>
      <c r="BE85" s="116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</row>
    <row r="86" spans="1:167" s="6" customFormat="1" ht="54" customHeight="1">
      <c r="A86" s="32">
        <v>84</v>
      </c>
      <c r="B86" s="212" t="s">
        <v>232</v>
      </c>
      <c r="C86" s="1376" t="s">
        <v>496</v>
      </c>
      <c r="D86" s="354" t="s">
        <v>78</v>
      </c>
      <c r="E86" s="355" t="s">
        <v>38</v>
      </c>
      <c r="F86" s="57">
        <v>320</v>
      </c>
      <c r="G86" s="375">
        <v>400</v>
      </c>
      <c r="H86" s="553" t="s">
        <v>638</v>
      </c>
      <c r="I86" s="43" t="s">
        <v>619</v>
      </c>
      <c r="J86" s="214">
        <v>160</v>
      </c>
      <c r="K86" s="546">
        <v>197</v>
      </c>
      <c r="L86" s="882" t="s">
        <v>775</v>
      </c>
      <c r="M86" s="361" t="s">
        <v>776</v>
      </c>
      <c r="N86" s="75"/>
      <c r="O86" s="524"/>
      <c r="P86" s="571"/>
      <c r="Q86" s="247"/>
      <c r="R86" s="75">
        <v>500</v>
      </c>
      <c r="S86" s="524">
        <v>615</v>
      </c>
      <c r="T86" s="93" t="s">
        <v>638</v>
      </c>
      <c r="U86" s="43" t="s">
        <v>658</v>
      </c>
      <c r="V86" s="75">
        <v>200</v>
      </c>
      <c r="W86" s="524">
        <v>246</v>
      </c>
      <c r="X86" s="571" t="s">
        <v>602</v>
      </c>
      <c r="Y86" s="97" t="s">
        <v>598</v>
      </c>
      <c r="Z86" s="219"/>
      <c r="AA86" s="541"/>
      <c r="AB86" s="364"/>
      <c r="AC86" s="361"/>
      <c r="AD86" s="75">
        <v>98</v>
      </c>
      <c r="AE86" s="524">
        <v>120</v>
      </c>
      <c r="AF86" s="571" t="s">
        <v>557</v>
      </c>
      <c r="AG86" s="1061" t="s">
        <v>557</v>
      </c>
      <c r="AH86" s="75">
        <v>100</v>
      </c>
      <c r="AI86" s="571">
        <v>123</v>
      </c>
      <c r="AJ86" s="571"/>
      <c r="AK86" s="247" t="s">
        <v>619</v>
      </c>
      <c r="AL86" s="75"/>
      <c r="AM86" s="524"/>
      <c r="AN86" s="221"/>
      <c r="AO86" s="74"/>
      <c r="AP86" s="216"/>
      <c r="AQ86" s="603"/>
      <c r="AR86" s="603"/>
      <c r="AS86" s="217"/>
      <c r="AT86" s="216"/>
      <c r="AU86" s="218"/>
      <c r="AV86" s="603"/>
      <c r="AW86" s="217"/>
      <c r="AX86" s="1230">
        <f t="shared" si="4"/>
        <v>1378</v>
      </c>
      <c r="AY86" s="630">
        <f t="shared" si="5"/>
        <v>1701</v>
      </c>
      <c r="AZ86" s="630">
        <f t="shared" si="6"/>
        <v>1378</v>
      </c>
      <c r="BA86" s="627">
        <f t="shared" si="7"/>
        <v>330.0677860547558</v>
      </c>
      <c r="BB86" s="199" t="s">
        <v>766</v>
      </c>
      <c r="BC86" s="55"/>
      <c r="BD86" s="55"/>
      <c r="BE86" s="116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</row>
    <row r="87" spans="1:167" s="6" customFormat="1" ht="64.5" customHeight="1">
      <c r="A87" s="32">
        <v>85</v>
      </c>
      <c r="B87" s="212" t="s">
        <v>232</v>
      </c>
      <c r="C87" s="1378"/>
      <c r="D87" s="354" t="s">
        <v>79</v>
      </c>
      <c r="E87" s="355" t="s">
        <v>327</v>
      </c>
      <c r="F87" s="57"/>
      <c r="G87" s="375"/>
      <c r="H87" s="554"/>
      <c r="I87" s="76"/>
      <c r="J87" s="214">
        <v>40</v>
      </c>
      <c r="K87" s="546">
        <v>50</v>
      </c>
      <c r="L87" s="882" t="s">
        <v>783</v>
      </c>
      <c r="M87" s="1095" t="s">
        <v>783</v>
      </c>
      <c r="N87" s="75"/>
      <c r="O87" s="524"/>
      <c r="P87" s="571"/>
      <c r="Q87" s="247"/>
      <c r="R87" s="75"/>
      <c r="S87" s="524"/>
      <c r="T87" s="221"/>
      <c r="U87" s="76"/>
      <c r="V87" s="75">
        <v>20</v>
      </c>
      <c r="W87" s="524">
        <v>24.6</v>
      </c>
      <c r="X87" s="571" t="s">
        <v>602</v>
      </c>
      <c r="Y87" s="97" t="s">
        <v>598</v>
      </c>
      <c r="Z87" s="219"/>
      <c r="AA87" s="541"/>
      <c r="AB87" s="364"/>
      <c r="AC87" s="217"/>
      <c r="AD87" s="75"/>
      <c r="AE87" s="524"/>
      <c r="AF87" s="571"/>
      <c r="AG87" s="76"/>
      <c r="AH87" s="221"/>
      <c r="AI87" s="571"/>
      <c r="AJ87" s="571"/>
      <c r="AK87" s="252"/>
      <c r="AL87" s="75"/>
      <c r="AM87" s="524"/>
      <c r="AN87" s="221"/>
      <c r="AO87" s="74"/>
      <c r="AP87" s="216"/>
      <c r="AQ87" s="603"/>
      <c r="AR87" s="603"/>
      <c r="AS87" s="217"/>
      <c r="AT87" s="216"/>
      <c r="AU87" s="218"/>
      <c r="AV87" s="603"/>
      <c r="AW87" s="217"/>
      <c r="AX87" s="1230">
        <f t="shared" si="4"/>
        <v>60</v>
      </c>
      <c r="AY87" s="630">
        <f t="shared" si="5"/>
        <v>74.6</v>
      </c>
      <c r="AZ87" s="630">
        <f t="shared" si="6"/>
        <v>60</v>
      </c>
      <c r="BA87" s="630" t="s">
        <v>843</v>
      </c>
      <c r="BB87" s="199" t="s">
        <v>838</v>
      </c>
      <c r="BC87" s="55"/>
      <c r="BD87" s="55"/>
      <c r="BE87" s="116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</row>
    <row r="88" spans="1:167" s="6" customFormat="1" ht="50.25" customHeight="1">
      <c r="A88" s="32">
        <v>86</v>
      </c>
      <c r="B88" s="212"/>
      <c r="C88" s="383" t="s">
        <v>418</v>
      </c>
      <c r="D88" s="371" t="s">
        <v>386</v>
      </c>
      <c r="E88" s="213" t="s">
        <v>387</v>
      </c>
      <c r="F88" s="57"/>
      <c r="G88" s="375"/>
      <c r="H88" s="554"/>
      <c r="I88" s="76"/>
      <c r="J88" s="219">
        <v>285</v>
      </c>
      <c r="K88" s="539">
        <v>350</v>
      </c>
      <c r="L88" s="882" t="s">
        <v>778</v>
      </c>
      <c r="M88" s="1095" t="s">
        <v>778</v>
      </c>
      <c r="N88" s="75"/>
      <c r="O88" s="524"/>
      <c r="P88" s="571"/>
      <c r="Q88" s="247"/>
      <c r="R88" s="75"/>
      <c r="S88" s="524"/>
      <c r="T88" s="221"/>
      <c r="U88" s="76"/>
      <c r="V88" s="75">
        <v>250</v>
      </c>
      <c r="W88" s="524">
        <v>307.5</v>
      </c>
      <c r="X88" s="571" t="s">
        <v>618</v>
      </c>
      <c r="Y88" s="1061" t="s">
        <v>618</v>
      </c>
      <c r="Z88" s="390"/>
      <c r="AA88" s="589"/>
      <c r="AB88" s="593"/>
      <c r="AC88" s="231"/>
      <c r="AD88" s="75"/>
      <c r="AE88" s="524"/>
      <c r="AF88" s="571"/>
      <c r="AG88" s="76"/>
      <c r="AH88" s="221"/>
      <c r="AI88" s="571"/>
      <c r="AJ88" s="571"/>
      <c r="AK88" s="252"/>
      <c r="AL88" s="75">
        <v>1000</v>
      </c>
      <c r="AM88" s="524">
        <v>1230</v>
      </c>
      <c r="AN88" s="221"/>
      <c r="AO88" s="74"/>
      <c r="AP88" s="216"/>
      <c r="AQ88" s="603"/>
      <c r="AR88" s="603"/>
      <c r="AS88" s="217"/>
      <c r="AT88" s="216"/>
      <c r="AU88" s="218"/>
      <c r="AV88" s="603"/>
      <c r="AW88" s="74"/>
      <c r="AX88" s="1230">
        <f t="shared" si="4"/>
        <v>1535</v>
      </c>
      <c r="AY88" s="630">
        <f t="shared" si="5"/>
        <v>1887.5</v>
      </c>
      <c r="AZ88" s="630">
        <f t="shared" si="6"/>
        <v>1535</v>
      </c>
      <c r="BA88" s="627">
        <f t="shared" si="7"/>
        <v>367.67347720903496</v>
      </c>
      <c r="BB88" s="199" t="s">
        <v>766</v>
      </c>
      <c r="BC88" s="55"/>
      <c r="BD88" s="55"/>
      <c r="BE88" s="116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</row>
    <row r="89" spans="1:167" s="6" customFormat="1" ht="174.75" customHeight="1">
      <c r="A89" s="32">
        <v>87</v>
      </c>
      <c r="B89" s="212" t="s">
        <v>370</v>
      </c>
      <c r="C89" s="1368" t="s">
        <v>447</v>
      </c>
      <c r="D89" s="356" t="s">
        <v>115</v>
      </c>
      <c r="E89" s="355" t="s">
        <v>116</v>
      </c>
      <c r="F89" s="57">
        <v>1300</v>
      </c>
      <c r="G89" s="375">
        <v>1600</v>
      </c>
      <c r="H89" s="553" t="s">
        <v>638</v>
      </c>
      <c r="I89" s="43" t="s">
        <v>619</v>
      </c>
      <c r="J89" s="372">
        <v>513</v>
      </c>
      <c r="K89" s="545">
        <v>631</v>
      </c>
      <c r="L89" s="882" t="s">
        <v>769</v>
      </c>
      <c r="M89" s="377" t="s">
        <v>785</v>
      </c>
      <c r="N89" s="75">
        <v>406.5</v>
      </c>
      <c r="O89" s="524">
        <v>500</v>
      </c>
      <c r="P89" s="571" t="s">
        <v>607</v>
      </c>
      <c r="Q89" s="252" t="s">
        <v>677</v>
      </c>
      <c r="R89" s="75">
        <v>380</v>
      </c>
      <c r="S89" s="524">
        <v>468</v>
      </c>
      <c r="T89" s="93" t="s">
        <v>638</v>
      </c>
      <c r="U89" s="43" t="s">
        <v>662</v>
      </c>
      <c r="V89" s="230">
        <v>500</v>
      </c>
      <c r="W89" s="577">
        <v>615</v>
      </c>
      <c r="X89" s="571" t="s">
        <v>602</v>
      </c>
      <c r="Y89" s="97" t="s">
        <v>598</v>
      </c>
      <c r="Z89" s="75">
        <v>650</v>
      </c>
      <c r="AA89" s="538">
        <v>800</v>
      </c>
      <c r="AB89" s="408" t="s">
        <v>632</v>
      </c>
      <c r="AC89" s="217" t="s">
        <v>700</v>
      </c>
      <c r="AD89" s="75">
        <v>224</v>
      </c>
      <c r="AE89" s="524">
        <v>275</v>
      </c>
      <c r="AF89" s="571" t="s">
        <v>557</v>
      </c>
      <c r="AG89" s="1061" t="s">
        <v>557</v>
      </c>
      <c r="AH89" s="230">
        <v>150</v>
      </c>
      <c r="AI89" s="582">
        <v>184.5</v>
      </c>
      <c r="AJ89" s="582"/>
      <c r="AK89" s="247" t="s">
        <v>619</v>
      </c>
      <c r="AL89" s="75">
        <v>500</v>
      </c>
      <c r="AM89" s="524">
        <v>615</v>
      </c>
      <c r="AN89" s="221"/>
      <c r="AO89" s="47" t="s">
        <v>739</v>
      </c>
      <c r="AP89" s="216"/>
      <c r="AQ89" s="603"/>
      <c r="AR89" s="603"/>
      <c r="AS89" s="217"/>
      <c r="AT89" s="216"/>
      <c r="AU89" s="218"/>
      <c r="AV89" s="603"/>
      <c r="AW89" s="217"/>
      <c r="AX89" s="1230">
        <f t="shared" si="4"/>
        <v>4623.5</v>
      </c>
      <c r="AY89" s="630">
        <f t="shared" si="5"/>
        <v>5688.5</v>
      </c>
      <c r="AZ89" s="630">
        <f t="shared" si="6"/>
        <v>4623.5</v>
      </c>
      <c r="BA89" s="1354" t="s">
        <v>847</v>
      </c>
      <c r="BB89" s="1327" t="s">
        <v>831</v>
      </c>
      <c r="BC89" s="634"/>
      <c r="BD89" s="634"/>
      <c r="BE89" s="116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</row>
    <row r="90" spans="1:167" s="6" customFormat="1" ht="77.25" customHeight="1">
      <c r="A90" s="32">
        <v>88</v>
      </c>
      <c r="B90" s="222" t="s">
        <v>239</v>
      </c>
      <c r="C90" s="1380"/>
      <c r="D90" s="55" t="s">
        <v>80</v>
      </c>
      <c r="E90" s="355" t="s">
        <v>341</v>
      </c>
      <c r="F90" s="57"/>
      <c r="G90" s="375"/>
      <c r="H90" s="554"/>
      <c r="I90" s="76"/>
      <c r="J90" s="75"/>
      <c r="K90" s="524"/>
      <c r="L90" s="221"/>
      <c r="M90" s="76"/>
      <c r="N90" s="75"/>
      <c r="O90" s="524"/>
      <c r="P90" s="571"/>
      <c r="Q90" s="247"/>
      <c r="R90" s="75"/>
      <c r="S90" s="524"/>
      <c r="T90" s="221"/>
      <c r="U90" s="76"/>
      <c r="V90" s="230">
        <v>50</v>
      </c>
      <c r="W90" s="577">
        <v>61.5</v>
      </c>
      <c r="X90" s="571" t="s">
        <v>602</v>
      </c>
      <c r="Y90" s="97" t="s">
        <v>598</v>
      </c>
      <c r="Z90" s="75">
        <v>80</v>
      </c>
      <c r="AA90" s="538">
        <v>100</v>
      </c>
      <c r="AB90" s="408" t="s">
        <v>601</v>
      </c>
      <c r="AC90" s="217" t="s">
        <v>691</v>
      </c>
      <c r="AD90" s="75"/>
      <c r="AE90" s="524"/>
      <c r="AF90" s="571"/>
      <c r="AG90" s="74"/>
      <c r="AH90" s="378"/>
      <c r="AI90" s="582"/>
      <c r="AJ90" s="582"/>
      <c r="AK90" s="247"/>
      <c r="AL90" s="75">
        <v>1000</v>
      </c>
      <c r="AM90" s="524">
        <v>1230</v>
      </c>
      <c r="AN90" s="221"/>
      <c r="AO90" s="74"/>
      <c r="AP90" s="216"/>
      <c r="AQ90" s="603"/>
      <c r="AR90" s="603"/>
      <c r="AS90" s="217"/>
      <c r="AT90" s="216"/>
      <c r="AU90" s="218"/>
      <c r="AV90" s="603"/>
      <c r="AW90" s="217"/>
      <c r="AX90" s="1230">
        <f t="shared" si="4"/>
        <v>1130</v>
      </c>
      <c r="AY90" s="630">
        <f t="shared" si="5"/>
        <v>1391.5</v>
      </c>
      <c r="AZ90" s="630">
        <f t="shared" si="6"/>
        <v>1130</v>
      </c>
      <c r="BA90" s="1356"/>
      <c r="BB90" s="1328"/>
      <c r="BC90" s="634"/>
      <c r="BD90" s="634"/>
      <c r="BE90" s="116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</row>
    <row r="91" spans="1:167" s="6" customFormat="1" ht="25.5">
      <c r="A91" s="32">
        <v>89</v>
      </c>
      <c r="B91" s="212" t="s">
        <v>884</v>
      </c>
      <c r="C91" s="1380"/>
      <c r="D91" s="354" t="s">
        <v>183</v>
      </c>
      <c r="E91" s="355" t="s">
        <v>233</v>
      </c>
      <c r="F91" s="57">
        <v>80</v>
      </c>
      <c r="G91" s="375">
        <v>100</v>
      </c>
      <c r="H91" s="553" t="s">
        <v>638</v>
      </c>
      <c r="I91" s="43" t="s">
        <v>619</v>
      </c>
      <c r="J91" s="75">
        <v>700</v>
      </c>
      <c r="K91" s="524">
        <v>861</v>
      </c>
      <c r="L91" s="882" t="s">
        <v>772</v>
      </c>
      <c r="M91" s="377" t="s">
        <v>770</v>
      </c>
      <c r="N91" s="75">
        <v>81.3</v>
      </c>
      <c r="O91" s="524">
        <v>100</v>
      </c>
      <c r="P91" s="571" t="s">
        <v>601</v>
      </c>
      <c r="Q91" s="247" t="s">
        <v>632</v>
      </c>
      <c r="R91" s="75">
        <v>150</v>
      </c>
      <c r="S91" s="524">
        <v>185</v>
      </c>
      <c r="T91" s="93" t="s">
        <v>638</v>
      </c>
      <c r="U91" s="43" t="s">
        <v>662</v>
      </c>
      <c r="V91" s="230">
        <v>160</v>
      </c>
      <c r="W91" s="577">
        <v>196.8</v>
      </c>
      <c r="X91" s="583" t="s">
        <v>614</v>
      </c>
      <c r="Y91" s="1062" t="s">
        <v>614</v>
      </c>
      <c r="Z91" s="75">
        <v>160</v>
      </c>
      <c r="AA91" s="538">
        <v>200</v>
      </c>
      <c r="AB91" s="408" t="s">
        <v>601</v>
      </c>
      <c r="AC91" s="217" t="s">
        <v>691</v>
      </c>
      <c r="AD91" s="75">
        <v>77</v>
      </c>
      <c r="AE91" s="524">
        <v>95</v>
      </c>
      <c r="AF91" s="571" t="s">
        <v>557</v>
      </c>
      <c r="AG91" s="1061" t="s">
        <v>557</v>
      </c>
      <c r="AH91" s="230">
        <v>300</v>
      </c>
      <c r="AI91" s="582">
        <v>369</v>
      </c>
      <c r="AJ91" s="582"/>
      <c r="AK91" s="247" t="s">
        <v>619</v>
      </c>
      <c r="AL91" s="75">
        <v>2000</v>
      </c>
      <c r="AM91" s="524">
        <v>2460</v>
      </c>
      <c r="AN91" s="221"/>
      <c r="AO91" s="47" t="s">
        <v>739</v>
      </c>
      <c r="AP91" s="216"/>
      <c r="AQ91" s="603"/>
      <c r="AR91" s="603"/>
      <c r="AS91" s="217"/>
      <c r="AT91" s="216"/>
      <c r="AU91" s="218"/>
      <c r="AV91" s="603"/>
      <c r="AW91" s="217"/>
      <c r="AX91" s="1230">
        <f t="shared" si="4"/>
        <v>3708.3</v>
      </c>
      <c r="AY91" s="630">
        <f t="shared" si="5"/>
        <v>4566.8</v>
      </c>
      <c r="AZ91" s="630">
        <f t="shared" si="6"/>
        <v>3708.3</v>
      </c>
      <c r="BA91" s="627">
        <f t="shared" si="7"/>
        <v>888.2368439962634</v>
      </c>
      <c r="BB91" s="199" t="s">
        <v>766</v>
      </c>
      <c r="BC91" s="55"/>
      <c r="BD91" s="55"/>
      <c r="BE91" s="116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</row>
    <row r="92" spans="1:167" s="6" customFormat="1" ht="25.5">
      <c r="A92" s="32">
        <v>90</v>
      </c>
      <c r="B92" s="222" t="s">
        <v>239</v>
      </c>
      <c r="C92" s="1379"/>
      <c r="D92" s="55" t="s">
        <v>85</v>
      </c>
      <c r="E92" s="355" t="s">
        <v>242</v>
      </c>
      <c r="F92" s="57"/>
      <c r="G92" s="375"/>
      <c r="H92" s="554"/>
      <c r="I92" s="76"/>
      <c r="J92" s="214">
        <v>406</v>
      </c>
      <c r="K92" s="546">
        <v>500</v>
      </c>
      <c r="L92" s="882" t="s">
        <v>778</v>
      </c>
      <c r="M92" s="215" t="s">
        <v>787</v>
      </c>
      <c r="N92" s="75"/>
      <c r="O92" s="524"/>
      <c r="P92" s="571"/>
      <c r="Q92" s="247"/>
      <c r="R92" s="75"/>
      <c r="S92" s="524"/>
      <c r="T92" s="221"/>
      <c r="U92" s="76"/>
      <c r="V92" s="230">
        <v>250</v>
      </c>
      <c r="W92" s="577">
        <v>307.5</v>
      </c>
      <c r="X92" s="571" t="s">
        <v>602</v>
      </c>
      <c r="Y92" s="97" t="s">
        <v>598</v>
      </c>
      <c r="Z92" s="219">
        <v>400</v>
      </c>
      <c r="AA92" s="539">
        <v>500</v>
      </c>
      <c r="AB92" s="408" t="s">
        <v>601</v>
      </c>
      <c r="AC92" s="217" t="s">
        <v>691</v>
      </c>
      <c r="AD92" s="75"/>
      <c r="AE92" s="524"/>
      <c r="AF92" s="571"/>
      <c r="AG92" s="74"/>
      <c r="AH92" s="221">
        <v>200</v>
      </c>
      <c r="AI92" s="571">
        <v>246</v>
      </c>
      <c r="AJ92" s="571"/>
      <c r="AK92" s="252" t="s">
        <v>651</v>
      </c>
      <c r="AL92" s="75"/>
      <c r="AM92" s="524"/>
      <c r="AN92" s="221"/>
      <c r="AO92" s="74"/>
      <c r="AP92" s="216"/>
      <c r="AQ92" s="603"/>
      <c r="AR92" s="603"/>
      <c r="AS92" s="217"/>
      <c r="AT92" s="216"/>
      <c r="AU92" s="218"/>
      <c r="AV92" s="603"/>
      <c r="AW92" s="217"/>
      <c r="AX92" s="1230">
        <f t="shared" si="4"/>
        <v>1256</v>
      </c>
      <c r="AY92" s="630">
        <f t="shared" si="5"/>
        <v>1553.5</v>
      </c>
      <c r="AZ92" s="630">
        <f t="shared" si="6"/>
        <v>1256</v>
      </c>
      <c r="BA92" s="627">
        <f t="shared" si="7"/>
        <v>300.84552923423314</v>
      </c>
      <c r="BB92" s="199" t="s">
        <v>766</v>
      </c>
      <c r="BC92" s="635"/>
      <c r="BD92" s="55"/>
      <c r="BE92" s="116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</row>
    <row r="93" spans="1:167" s="6" customFormat="1" ht="38.25">
      <c r="A93" s="32">
        <v>91</v>
      </c>
      <c r="B93" s="222" t="s">
        <v>285</v>
      </c>
      <c r="C93" s="365" t="s">
        <v>891</v>
      </c>
      <c r="D93" s="354" t="s">
        <v>189</v>
      </c>
      <c r="E93" s="355" t="s">
        <v>208</v>
      </c>
      <c r="F93" s="57"/>
      <c r="G93" s="375"/>
      <c r="H93" s="554"/>
      <c r="I93" s="76"/>
      <c r="J93" s="391">
        <v>1000</v>
      </c>
      <c r="K93" s="540">
        <v>1080</v>
      </c>
      <c r="L93" s="882" t="s">
        <v>772</v>
      </c>
      <c r="M93" s="377" t="s">
        <v>770</v>
      </c>
      <c r="N93" s="75"/>
      <c r="O93" s="524"/>
      <c r="P93" s="571"/>
      <c r="Q93" s="247"/>
      <c r="R93" s="75"/>
      <c r="S93" s="524"/>
      <c r="T93" s="221"/>
      <c r="U93" s="76"/>
      <c r="V93" s="75"/>
      <c r="W93" s="524"/>
      <c r="X93" s="571"/>
      <c r="Y93" s="76"/>
      <c r="Z93" s="219"/>
      <c r="AA93" s="541"/>
      <c r="AB93" s="364"/>
      <c r="AC93" s="217"/>
      <c r="AD93" s="75"/>
      <c r="AE93" s="524"/>
      <c r="AF93" s="571"/>
      <c r="AG93" s="76"/>
      <c r="AH93" s="221">
        <v>1500</v>
      </c>
      <c r="AI93" s="571">
        <v>1845</v>
      </c>
      <c r="AJ93" s="571"/>
      <c r="AK93" s="252" t="s">
        <v>598</v>
      </c>
      <c r="AL93" s="75"/>
      <c r="AM93" s="524"/>
      <c r="AN93" s="221"/>
      <c r="AO93" s="74"/>
      <c r="AP93" s="392"/>
      <c r="AQ93" s="604"/>
      <c r="AR93" s="604"/>
      <c r="AS93" s="74"/>
      <c r="AT93" s="216"/>
      <c r="AU93" s="218"/>
      <c r="AV93" s="603"/>
      <c r="AW93" s="217"/>
      <c r="AX93" s="1230">
        <f t="shared" si="4"/>
        <v>2500</v>
      </c>
      <c r="AY93" s="630">
        <f t="shared" si="5"/>
        <v>2925</v>
      </c>
      <c r="AZ93" s="630">
        <f t="shared" si="6"/>
        <v>2500</v>
      </c>
      <c r="BA93" s="627">
        <f t="shared" si="7"/>
        <v>598.8167381254641</v>
      </c>
      <c r="BB93" s="199" t="s">
        <v>766</v>
      </c>
      <c r="BC93" s="55"/>
      <c r="BD93" s="55"/>
      <c r="BE93" s="116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</row>
    <row r="94" spans="1:167" s="6" customFormat="1" ht="66.75" customHeight="1">
      <c r="A94" s="32">
        <v>92</v>
      </c>
      <c r="B94" s="222" t="s">
        <v>374</v>
      </c>
      <c r="C94" s="383" t="s">
        <v>419</v>
      </c>
      <c r="D94" s="356" t="s">
        <v>122</v>
      </c>
      <c r="E94" s="355" t="s">
        <v>326</v>
      </c>
      <c r="F94" s="57"/>
      <c r="G94" s="375"/>
      <c r="H94" s="554"/>
      <c r="I94" s="74"/>
      <c r="J94" s="214"/>
      <c r="K94" s="546"/>
      <c r="L94" s="567"/>
      <c r="M94" s="215"/>
      <c r="N94" s="75"/>
      <c r="O94" s="524"/>
      <c r="P94" s="571"/>
      <c r="Q94" s="247"/>
      <c r="R94" s="75"/>
      <c r="S94" s="524"/>
      <c r="T94" s="221"/>
      <c r="U94" s="76"/>
      <c r="V94" s="230">
        <v>100</v>
      </c>
      <c r="W94" s="577">
        <v>123</v>
      </c>
      <c r="X94" s="1064" t="s">
        <v>598</v>
      </c>
      <c r="Y94" s="1063" t="s">
        <v>598</v>
      </c>
      <c r="Z94" s="219">
        <v>160</v>
      </c>
      <c r="AA94" s="541">
        <v>200</v>
      </c>
      <c r="AB94" s="364" t="s">
        <v>632</v>
      </c>
      <c r="AC94" s="361" t="s">
        <v>700</v>
      </c>
      <c r="AD94" s="75"/>
      <c r="AE94" s="524"/>
      <c r="AF94" s="571"/>
      <c r="AG94" s="76"/>
      <c r="AH94" s="221">
        <v>500</v>
      </c>
      <c r="AI94" s="571">
        <v>615</v>
      </c>
      <c r="AJ94" s="571"/>
      <c r="AK94" s="252" t="s">
        <v>627</v>
      </c>
      <c r="AL94" s="75">
        <v>1000</v>
      </c>
      <c r="AM94" s="524">
        <v>1230</v>
      </c>
      <c r="AN94" s="221"/>
      <c r="AO94" s="47" t="s">
        <v>739</v>
      </c>
      <c r="AP94" s="216"/>
      <c r="AQ94" s="603"/>
      <c r="AR94" s="603"/>
      <c r="AS94" s="217"/>
      <c r="AT94" s="216"/>
      <c r="AU94" s="218"/>
      <c r="AV94" s="603"/>
      <c r="AW94" s="217"/>
      <c r="AX94" s="1230">
        <f t="shared" si="4"/>
        <v>1760</v>
      </c>
      <c r="AY94" s="630">
        <f t="shared" si="5"/>
        <v>2168</v>
      </c>
      <c r="AZ94" s="630">
        <f t="shared" si="6"/>
        <v>1760</v>
      </c>
      <c r="BA94" s="627">
        <f t="shared" si="7"/>
        <v>421.5669836403267</v>
      </c>
      <c r="BB94" s="199" t="s">
        <v>766</v>
      </c>
      <c r="BC94" s="635"/>
      <c r="BD94" s="55"/>
      <c r="BE94" s="116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</row>
    <row r="95" spans="1:167" s="6" customFormat="1" ht="25.5">
      <c r="A95" s="32">
        <v>93</v>
      </c>
      <c r="B95" s="222" t="s">
        <v>239</v>
      </c>
      <c r="C95" s="1377"/>
      <c r="D95" s="354" t="s">
        <v>178</v>
      </c>
      <c r="E95" s="355" t="s">
        <v>329</v>
      </c>
      <c r="F95" s="86">
        <v>1000</v>
      </c>
      <c r="G95" s="561">
        <v>1230</v>
      </c>
      <c r="H95" s="553" t="s">
        <v>638</v>
      </c>
      <c r="I95" s="76" t="s">
        <v>596</v>
      </c>
      <c r="J95" s="214">
        <v>2000</v>
      </c>
      <c r="K95" s="546">
        <v>2460</v>
      </c>
      <c r="L95" s="882" t="s">
        <v>773</v>
      </c>
      <c r="M95" s="95" t="s">
        <v>786</v>
      </c>
      <c r="N95" s="75">
        <v>813.01</v>
      </c>
      <c r="O95" s="524">
        <v>1000</v>
      </c>
      <c r="P95" s="571" t="s">
        <v>601</v>
      </c>
      <c r="Q95" s="252" t="s">
        <v>677</v>
      </c>
      <c r="R95" s="75">
        <v>100</v>
      </c>
      <c r="S95" s="524">
        <v>123</v>
      </c>
      <c r="T95" s="93" t="s">
        <v>638</v>
      </c>
      <c r="U95" s="43" t="s">
        <v>662</v>
      </c>
      <c r="V95" s="75">
        <v>1100</v>
      </c>
      <c r="W95" s="524">
        <v>1353</v>
      </c>
      <c r="X95" s="571" t="s">
        <v>602</v>
      </c>
      <c r="Y95" s="97" t="s">
        <v>598</v>
      </c>
      <c r="Z95" s="219">
        <v>1620</v>
      </c>
      <c r="AA95" s="541">
        <v>2000</v>
      </c>
      <c r="AB95" s="408" t="s">
        <v>601</v>
      </c>
      <c r="AC95" s="217" t="s">
        <v>691</v>
      </c>
      <c r="AD95" s="75"/>
      <c r="AE95" s="524"/>
      <c r="AF95" s="571"/>
      <c r="AG95" s="76"/>
      <c r="AH95" s="221">
        <v>800</v>
      </c>
      <c r="AI95" s="571">
        <v>984</v>
      </c>
      <c r="AJ95" s="571"/>
      <c r="AK95" s="252" t="s">
        <v>627</v>
      </c>
      <c r="AL95" s="75"/>
      <c r="AM95" s="524"/>
      <c r="AN95" s="221"/>
      <c r="AO95" s="74"/>
      <c r="AP95" s="216"/>
      <c r="AQ95" s="603"/>
      <c r="AR95" s="603"/>
      <c r="AS95" s="217"/>
      <c r="AT95" s="216"/>
      <c r="AU95" s="218"/>
      <c r="AV95" s="603"/>
      <c r="AW95" s="217"/>
      <c r="AX95" s="1230">
        <f t="shared" si="4"/>
        <v>7433.01</v>
      </c>
      <c r="AY95" s="630">
        <f t="shared" si="5"/>
        <v>9150</v>
      </c>
      <c r="AZ95" s="630">
        <f t="shared" si="6"/>
        <v>7433.01</v>
      </c>
      <c r="BA95" s="627">
        <f t="shared" si="7"/>
        <v>1780.4043210615823</v>
      </c>
      <c r="BB95" s="199" t="s">
        <v>766</v>
      </c>
      <c r="BC95" s="635"/>
      <c r="BD95" s="55"/>
      <c r="BE95" s="116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</row>
    <row r="96" spans="1:167" s="6" customFormat="1" ht="55.5" customHeight="1">
      <c r="A96" s="32">
        <v>94</v>
      </c>
      <c r="B96" s="222"/>
      <c r="C96" s="1378"/>
      <c r="D96" s="354" t="s">
        <v>179</v>
      </c>
      <c r="E96" s="355" t="s">
        <v>342</v>
      </c>
      <c r="F96" s="57">
        <v>160</v>
      </c>
      <c r="G96" s="375">
        <v>200</v>
      </c>
      <c r="H96" s="553" t="s">
        <v>638</v>
      </c>
      <c r="I96" s="76" t="s">
        <v>596</v>
      </c>
      <c r="J96" s="219">
        <v>300</v>
      </c>
      <c r="K96" s="539">
        <v>369</v>
      </c>
      <c r="L96" s="882" t="s">
        <v>777</v>
      </c>
      <c r="M96" s="377" t="s">
        <v>782</v>
      </c>
      <c r="N96" s="75"/>
      <c r="O96" s="524"/>
      <c r="P96" s="571"/>
      <c r="Q96" s="247"/>
      <c r="R96" s="75">
        <v>50</v>
      </c>
      <c r="S96" s="524">
        <v>62</v>
      </c>
      <c r="T96" s="93" t="s">
        <v>638</v>
      </c>
      <c r="U96" s="43" t="s">
        <v>662</v>
      </c>
      <c r="V96" s="230">
        <v>80</v>
      </c>
      <c r="W96" s="577">
        <v>96.4</v>
      </c>
      <c r="X96" s="582"/>
      <c r="Y96" s="76"/>
      <c r="Z96" s="219"/>
      <c r="AA96" s="541"/>
      <c r="AB96" s="364"/>
      <c r="AC96" s="217"/>
      <c r="AD96" s="75"/>
      <c r="AE96" s="524"/>
      <c r="AF96" s="571"/>
      <c r="AG96" s="74"/>
      <c r="AH96" s="221"/>
      <c r="AI96" s="571"/>
      <c r="AJ96" s="571"/>
      <c r="AK96" s="247"/>
      <c r="AL96" s="75"/>
      <c r="AM96" s="524"/>
      <c r="AN96" s="221"/>
      <c r="AO96" s="74"/>
      <c r="AP96" s="216"/>
      <c r="AQ96" s="603"/>
      <c r="AR96" s="603"/>
      <c r="AS96" s="217"/>
      <c r="AT96" s="216"/>
      <c r="AU96" s="218"/>
      <c r="AV96" s="603"/>
      <c r="AW96" s="217"/>
      <c r="AX96" s="1230">
        <f t="shared" si="4"/>
        <v>590</v>
      </c>
      <c r="AY96" s="630">
        <f t="shared" si="5"/>
        <v>727.4</v>
      </c>
      <c r="AZ96" s="630">
        <f t="shared" si="6"/>
        <v>590</v>
      </c>
      <c r="BA96" s="627">
        <f t="shared" si="7"/>
        <v>141.32075019760953</v>
      </c>
      <c r="BB96" s="199" t="s">
        <v>766</v>
      </c>
      <c r="BC96" s="635"/>
      <c r="BD96" s="55"/>
      <c r="BE96" s="116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</row>
    <row r="97" spans="1:167" s="6" customFormat="1" ht="52.5" customHeight="1">
      <c r="A97" s="32">
        <v>95</v>
      </c>
      <c r="B97" s="212" t="s">
        <v>883</v>
      </c>
      <c r="C97" s="1376" t="s">
        <v>420</v>
      </c>
      <c r="D97" s="356" t="s">
        <v>91</v>
      </c>
      <c r="E97" s="355" t="s">
        <v>282</v>
      </c>
      <c r="F97" s="86">
        <v>250</v>
      </c>
      <c r="G97" s="561">
        <v>300</v>
      </c>
      <c r="H97" s="553" t="s">
        <v>638</v>
      </c>
      <c r="I97" s="76" t="s">
        <v>596</v>
      </c>
      <c r="J97" s="214">
        <v>800</v>
      </c>
      <c r="K97" s="546">
        <v>984</v>
      </c>
      <c r="L97" s="882" t="s">
        <v>769</v>
      </c>
      <c r="M97" s="377" t="s">
        <v>785</v>
      </c>
      <c r="N97" s="75"/>
      <c r="O97" s="524"/>
      <c r="P97" s="571"/>
      <c r="Q97" s="247"/>
      <c r="R97" s="75">
        <v>200</v>
      </c>
      <c r="S97" s="524">
        <v>246</v>
      </c>
      <c r="T97" s="93" t="s">
        <v>638</v>
      </c>
      <c r="U97" s="43" t="s">
        <v>662</v>
      </c>
      <c r="V97" s="75"/>
      <c r="W97" s="524"/>
      <c r="X97" s="571"/>
      <c r="Y97" s="74"/>
      <c r="Z97" s="219">
        <v>160</v>
      </c>
      <c r="AA97" s="541">
        <v>200</v>
      </c>
      <c r="AB97" s="364" t="s">
        <v>611</v>
      </c>
      <c r="AC97" s="361" t="s">
        <v>689</v>
      </c>
      <c r="AD97" s="75">
        <v>163</v>
      </c>
      <c r="AE97" s="524">
        <v>200</v>
      </c>
      <c r="AF97" s="571" t="s">
        <v>579</v>
      </c>
      <c r="AG97" s="74" t="s">
        <v>589</v>
      </c>
      <c r="AH97" s="221">
        <v>200</v>
      </c>
      <c r="AI97" s="571">
        <v>246</v>
      </c>
      <c r="AJ97" s="571"/>
      <c r="AK97" s="252" t="s">
        <v>627</v>
      </c>
      <c r="AL97" s="75"/>
      <c r="AM97" s="524"/>
      <c r="AN97" s="221"/>
      <c r="AO97" s="74"/>
      <c r="AP97" s="216"/>
      <c r="AQ97" s="603"/>
      <c r="AR97" s="603"/>
      <c r="AS97" s="217"/>
      <c r="AT97" s="216"/>
      <c r="AU97" s="218"/>
      <c r="AV97" s="603"/>
      <c r="AW97" s="217"/>
      <c r="AX97" s="1230">
        <f t="shared" si="4"/>
        <v>1773</v>
      </c>
      <c r="AY97" s="630">
        <f t="shared" si="5"/>
        <v>2176</v>
      </c>
      <c r="AZ97" s="630">
        <f t="shared" si="6"/>
        <v>1773</v>
      </c>
      <c r="BA97" s="627">
        <f t="shared" si="7"/>
        <v>424.6808306785791</v>
      </c>
      <c r="BB97" s="199" t="s">
        <v>766</v>
      </c>
      <c r="BC97" s="635"/>
      <c r="BD97" s="55"/>
      <c r="BE97" s="116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</row>
    <row r="98" spans="1:167" s="6" customFormat="1" ht="55.5" customHeight="1">
      <c r="A98" s="32">
        <v>96</v>
      </c>
      <c r="B98" s="222"/>
      <c r="C98" s="1377"/>
      <c r="D98" s="356" t="s">
        <v>91</v>
      </c>
      <c r="E98" s="355" t="s">
        <v>34</v>
      </c>
      <c r="F98" s="86"/>
      <c r="G98" s="561"/>
      <c r="H98" s="556"/>
      <c r="I98" s="87"/>
      <c r="J98" s="214"/>
      <c r="K98" s="546"/>
      <c r="L98" s="567"/>
      <c r="M98" s="215"/>
      <c r="N98" s="75"/>
      <c r="O98" s="524"/>
      <c r="P98" s="571"/>
      <c r="Q98" s="247"/>
      <c r="R98" s="75"/>
      <c r="S98" s="524"/>
      <c r="T98" s="221"/>
      <c r="U98" s="76"/>
      <c r="V98" s="75">
        <v>1500</v>
      </c>
      <c r="W98" s="524">
        <v>1845</v>
      </c>
      <c r="X98" s="1064" t="s">
        <v>598</v>
      </c>
      <c r="Y98" s="157" t="s">
        <v>598</v>
      </c>
      <c r="Z98" s="219">
        <v>400</v>
      </c>
      <c r="AA98" s="541">
        <v>500</v>
      </c>
      <c r="AB98" s="364" t="s">
        <v>611</v>
      </c>
      <c r="AC98" s="361" t="s">
        <v>689</v>
      </c>
      <c r="AD98" s="75"/>
      <c r="AE98" s="524"/>
      <c r="AF98" s="571"/>
      <c r="AG98" s="74"/>
      <c r="AH98" s="221"/>
      <c r="AI98" s="571"/>
      <c r="AJ98" s="571"/>
      <c r="AK98" s="247"/>
      <c r="AL98" s="75"/>
      <c r="AM98" s="524"/>
      <c r="AN98" s="221"/>
      <c r="AO98" s="74"/>
      <c r="AP98" s="216"/>
      <c r="AQ98" s="603"/>
      <c r="AR98" s="603"/>
      <c r="AS98" s="217"/>
      <c r="AT98" s="216"/>
      <c r="AU98" s="218"/>
      <c r="AV98" s="603"/>
      <c r="AW98" s="217"/>
      <c r="AX98" s="1230">
        <f t="shared" si="4"/>
        <v>1900</v>
      </c>
      <c r="AY98" s="630">
        <f>G98+K98+O98+S98+W98+AA98+AE98+AI98+AM98+AQ98+AU98</f>
        <v>2345</v>
      </c>
      <c r="AZ98" s="630">
        <f>AX98</f>
        <v>1900</v>
      </c>
      <c r="BA98" s="627">
        <f>AZ98/4.1749</f>
        <v>455.1007209753527</v>
      </c>
      <c r="BB98" s="199" t="s">
        <v>766</v>
      </c>
      <c r="BC98" s="635"/>
      <c r="BD98" s="55"/>
      <c r="BE98" s="116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</row>
    <row r="99" spans="1:167" s="6" customFormat="1" ht="55.5" customHeight="1">
      <c r="A99" s="32" t="s">
        <v>922</v>
      </c>
      <c r="B99" s="222" t="s">
        <v>927</v>
      </c>
      <c r="C99" s="357" t="s">
        <v>924</v>
      </c>
      <c r="D99" s="356" t="s">
        <v>923</v>
      </c>
      <c r="E99" s="355" t="s">
        <v>925</v>
      </c>
      <c r="F99" s="86"/>
      <c r="G99" s="561"/>
      <c r="H99" s="556"/>
      <c r="I99" s="87"/>
      <c r="J99" s="214"/>
      <c r="K99" s="546"/>
      <c r="L99" s="567"/>
      <c r="M99" s="215"/>
      <c r="N99" s="75"/>
      <c r="O99" s="524"/>
      <c r="P99" s="571"/>
      <c r="Q99" s="247"/>
      <c r="R99" s="75"/>
      <c r="S99" s="524"/>
      <c r="T99" s="221"/>
      <c r="U99" s="76"/>
      <c r="V99" s="125">
        <v>4878.04</v>
      </c>
      <c r="W99" s="524"/>
      <c r="X99" s="1315" t="s">
        <v>926</v>
      </c>
      <c r="Y99" s="1316" t="s">
        <v>930</v>
      </c>
      <c r="Z99" s="219"/>
      <c r="AA99" s="541"/>
      <c r="AB99" s="364"/>
      <c r="AC99" s="361"/>
      <c r="AD99" s="75"/>
      <c r="AE99" s="524"/>
      <c r="AF99" s="571"/>
      <c r="AG99" s="74"/>
      <c r="AH99" s="221"/>
      <c r="AI99" s="571"/>
      <c r="AJ99" s="571"/>
      <c r="AK99" s="247"/>
      <c r="AL99" s="75"/>
      <c r="AM99" s="524"/>
      <c r="AN99" s="221"/>
      <c r="AO99" s="74"/>
      <c r="AP99" s="216"/>
      <c r="AQ99" s="603"/>
      <c r="AR99" s="603"/>
      <c r="AS99" s="217"/>
      <c r="AT99" s="216"/>
      <c r="AU99" s="218"/>
      <c r="AV99" s="603"/>
      <c r="AW99" s="217"/>
      <c r="AX99" s="1230">
        <f t="shared" si="4"/>
        <v>4878.04</v>
      </c>
      <c r="AY99" s="630">
        <f>G99+K99+O99+S99+W99+AA99+AE99+AI99+AM99+AQ99+AU99</f>
        <v>0</v>
      </c>
      <c r="AZ99" s="630">
        <f>AX99</f>
        <v>4878.04</v>
      </c>
      <c r="BA99" s="627">
        <f>AZ99/4.1749</f>
        <v>1168.4208004982156</v>
      </c>
      <c r="BB99" s="199" t="s">
        <v>766</v>
      </c>
      <c r="BC99" s="635"/>
      <c r="BD99" s="55"/>
      <c r="BE99" s="615" t="s">
        <v>912</v>
      </c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</row>
    <row r="100" spans="1:167" s="6" customFormat="1" ht="54" customHeight="1">
      <c r="A100" s="32">
        <v>97</v>
      </c>
      <c r="B100" s="222" t="s">
        <v>239</v>
      </c>
      <c r="C100" s="1376" t="s">
        <v>890</v>
      </c>
      <c r="D100" s="55" t="s">
        <v>121</v>
      </c>
      <c r="E100" s="355" t="s">
        <v>177</v>
      </c>
      <c r="F100" s="57"/>
      <c r="G100" s="375"/>
      <c r="H100" s="554"/>
      <c r="I100" s="76"/>
      <c r="J100" s="214"/>
      <c r="K100" s="546"/>
      <c r="L100" s="567"/>
      <c r="M100" s="215"/>
      <c r="N100" s="75"/>
      <c r="O100" s="524"/>
      <c r="P100" s="571"/>
      <c r="Q100" s="252"/>
      <c r="R100" s="75"/>
      <c r="S100" s="524"/>
      <c r="T100" s="221"/>
      <c r="U100" s="76"/>
      <c r="V100" s="230"/>
      <c r="W100" s="577"/>
      <c r="X100" s="378"/>
      <c r="Y100" s="76"/>
      <c r="Z100" s="219">
        <v>240</v>
      </c>
      <c r="AA100" s="541">
        <v>300</v>
      </c>
      <c r="AB100" s="364" t="s">
        <v>607</v>
      </c>
      <c r="AC100" s="231" t="s">
        <v>706</v>
      </c>
      <c r="AD100" s="75"/>
      <c r="AE100" s="524"/>
      <c r="AF100" s="571"/>
      <c r="AG100" s="76"/>
      <c r="AH100" s="221">
        <v>200</v>
      </c>
      <c r="AI100" s="571">
        <v>246</v>
      </c>
      <c r="AJ100" s="571"/>
      <c r="AK100" s="247" t="s">
        <v>620</v>
      </c>
      <c r="AL100" s="75"/>
      <c r="AM100" s="524"/>
      <c r="AN100" s="221"/>
      <c r="AO100" s="74"/>
      <c r="AP100" s="216"/>
      <c r="AQ100" s="603"/>
      <c r="AR100" s="603"/>
      <c r="AS100" s="217"/>
      <c r="AT100" s="216"/>
      <c r="AU100" s="218"/>
      <c r="AV100" s="603"/>
      <c r="AW100" s="217"/>
      <c r="AX100" s="1230">
        <f t="shared" si="4"/>
        <v>440</v>
      </c>
      <c r="AY100" s="630">
        <f t="shared" si="5"/>
        <v>546</v>
      </c>
      <c r="AZ100" s="630">
        <f t="shared" si="6"/>
        <v>440</v>
      </c>
      <c r="BA100" s="627">
        <f t="shared" si="7"/>
        <v>105.39174591008168</v>
      </c>
      <c r="BB100" s="199" t="s">
        <v>766</v>
      </c>
      <c r="BC100" s="635"/>
      <c r="BD100" s="55"/>
      <c r="BE100" s="116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</row>
    <row r="101" spans="1:167" s="20" customFormat="1" ht="25.5">
      <c r="A101" s="32">
        <v>98</v>
      </c>
      <c r="B101" s="222" t="s">
        <v>239</v>
      </c>
      <c r="C101" s="1369"/>
      <c r="D101" s="55" t="s">
        <v>84</v>
      </c>
      <c r="E101" s="229" t="s">
        <v>240</v>
      </c>
      <c r="F101" s="57">
        <v>39000</v>
      </c>
      <c r="G101" s="375">
        <v>48000</v>
      </c>
      <c r="H101" s="553" t="s">
        <v>630</v>
      </c>
      <c r="I101" s="74" t="s">
        <v>654</v>
      </c>
      <c r="J101" s="219"/>
      <c r="K101" s="539"/>
      <c r="L101" s="375"/>
      <c r="M101" s="76"/>
      <c r="N101" s="75"/>
      <c r="O101" s="524"/>
      <c r="P101" s="571"/>
      <c r="Q101" s="247"/>
      <c r="R101" s="75"/>
      <c r="S101" s="524"/>
      <c r="T101" s="221"/>
      <c r="U101" s="76"/>
      <c r="V101" s="230"/>
      <c r="W101" s="577"/>
      <c r="X101" s="378"/>
      <c r="Y101" s="76"/>
      <c r="Z101" s="219"/>
      <c r="AA101" s="541"/>
      <c r="AB101" s="364"/>
      <c r="AC101" s="231"/>
      <c r="AD101" s="75">
        <v>15447</v>
      </c>
      <c r="AE101" s="524">
        <v>19000</v>
      </c>
      <c r="AF101" s="571"/>
      <c r="AG101" s="74" t="s">
        <v>590</v>
      </c>
      <c r="AH101" s="221"/>
      <c r="AI101" s="571"/>
      <c r="AJ101" s="571"/>
      <c r="AK101" s="247"/>
      <c r="AL101" s="75"/>
      <c r="AM101" s="524"/>
      <c r="AN101" s="221"/>
      <c r="AO101" s="74"/>
      <c r="AP101" s="216"/>
      <c r="AQ101" s="603"/>
      <c r="AR101" s="603"/>
      <c r="AS101" s="217"/>
      <c r="AT101" s="216"/>
      <c r="AU101" s="218"/>
      <c r="AV101" s="603"/>
      <c r="AW101" s="217"/>
      <c r="AX101" s="1230">
        <f t="shared" si="4"/>
        <v>54447</v>
      </c>
      <c r="AY101" s="630">
        <f t="shared" si="5"/>
        <v>67000</v>
      </c>
      <c r="AZ101" s="630">
        <f t="shared" si="6"/>
        <v>54447</v>
      </c>
      <c r="BA101" s="627">
        <f t="shared" si="7"/>
        <v>13041.509976286858</v>
      </c>
      <c r="BB101" s="199" t="s">
        <v>766</v>
      </c>
      <c r="BC101" s="623"/>
      <c r="BD101" s="638"/>
      <c r="BE101" s="118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</row>
    <row r="102" spans="1:167" s="20" customFormat="1" ht="38.25">
      <c r="A102" s="32">
        <v>99</v>
      </c>
      <c r="B102" s="825" t="s">
        <v>239</v>
      </c>
      <c r="C102" s="1369"/>
      <c r="D102" s="822" t="s">
        <v>84</v>
      </c>
      <c r="E102" s="823" t="s">
        <v>243</v>
      </c>
      <c r="F102" s="804">
        <v>38210</v>
      </c>
      <c r="G102" s="805">
        <v>47000</v>
      </c>
      <c r="H102" s="789" t="s">
        <v>638</v>
      </c>
      <c r="I102" s="813" t="s">
        <v>659</v>
      </c>
      <c r="J102" s="808">
        <v>50600</v>
      </c>
      <c r="K102" s="809">
        <v>62238</v>
      </c>
      <c r="L102" s="789" t="s">
        <v>638</v>
      </c>
      <c r="M102" s="813" t="s">
        <v>659</v>
      </c>
      <c r="N102" s="810">
        <v>8130.08</v>
      </c>
      <c r="O102" s="811">
        <v>10000</v>
      </c>
      <c r="P102" s="789" t="s">
        <v>638</v>
      </c>
      <c r="Q102" s="813" t="s">
        <v>659</v>
      </c>
      <c r="R102" s="810">
        <v>40650</v>
      </c>
      <c r="S102" s="811">
        <v>50000</v>
      </c>
      <c r="T102" s="789" t="s">
        <v>638</v>
      </c>
      <c r="U102" s="813" t="s">
        <v>659</v>
      </c>
      <c r="V102" s="817">
        <v>50000</v>
      </c>
      <c r="W102" s="812">
        <v>61500</v>
      </c>
      <c r="X102" s="789" t="s">
        <v>638</v>
      </c>
      <c r="Y102" s="813" t="s">
        <v>659</v>
      </c>
      <c r="Z102" s="814">
        <v>24390</v>
      </c>
      <c r="AA102" s="815">
        <v>30000</v>
      </c>
      <c r="AB102" s="789" t="s">
        <v>638</v>
      </c>
      <c r="AC102" s="813" t="s">
        <v>659</v>
      </c>
      <c r="AD102" s="810">
        <v>23577.24</v>
      </c>
      <c r="AE102" s="811">
        <v>29000</v>
      </c>
      <c r="AF102" s="789" t="s">
        <v>638</v>
      </c>
      <c r="AG102" s="813" t="s">
        <v>659</v>
      </c>
      <c r="AH102" s="817">
        <v>50000</v>
      </c>
      <c r="AI102" s="812">
        <v>61500</v>
      </c>
      <c r="AJ102" s="789" t="s">
        <v>638</v>
      </c>
      <c r="AK102" s="813" t="s">
        <v>659</v>
      </c>
      <c r="AL102" s="810"/>
      <c r="AM102" s="811"/>
      <c r="AN102" s="817"/>
      <c r="AO102" s="813"/>
      <c r="AP102" s="818"/>
      <c r="AQ102" s="819"/>
      <c r="AR102" s="819"/>
      <c r="AS102" s="816"/>
      <c r="AT102" s="818"/>
      <c r="AU102" s="820"/>
      <c r="AV102" s="819"/>
      <c r="AW102" s="816"/>
      <c r="AX102" s="1231">
        <f t="shared" si="4"/>
        <v>285557.32</v>
      </c>
      <c r="AY102" s="802">
        <f t="shared" si="5"/>
        <v>351238</v>
      </c>
      <c r="AZ102" s="802">
        <f t="shared" si="6"/>
        <v>285557.32</v>
      </c>
      <c r="BA102" s="979">
        <f t="shared" si="7"/>
        <v>68398.60116409975</v>
      </c>
      <c r="BB102" s="735" t="s">
        <v>914</v>
      </c>
      <c r="BC102" s="785" t="s">
        <v>221</v>
      </c>
      <c r="BD102" s="871" t="s">
        <v>848</v>
      </c>
      <c r="BE102" s="637"/>
      <c r="BF102" s="114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</row>
    <row r="103" spans="1:58" s="25" customFormat="1" ht="25.5">
      <c r="A103" s="32">
        <v>100</v>
      </c>
      <c r="B103" s="244"/>
      <c r="C103" s="1369"/>
      <c r="D103" s="171" t="s">
        <v>503</v>
      </c>
      <c r="E103" s="259" t="s">
        <v>504</v>
      </c>
      <c r="F103" s="57"/>
      <c r="G103" s="375"/>
      <c r="H103" s="554"/>
      <c r="I103" s="74"/>
      <c r="J103" s="219">
        <v>1600</v>
      </c>
      <c r="K103" s="539">
        <v>1970</v>
      </c>
      <c r="L103" s="882" t="s">
        <v>778</v>
      </c>
      <c r="M103" s="1095" t="s">
        <v>778</v>
      </c>
      <c r="N103" s="75"/>
      <c r="O103" s="524"/>
      <c r="P103" s="571"/>
      <c r="Q103" s="247"/>
      <c r="R103" s="75"/>
      <c r="S103" s="524"/>
      <c r="T103" s="221"/>
      <c r="U103" s="76"/>
      <c r="V103" s="75"/>
      <c r="W103" s="524"/>
      <c r="X103" s="221"/>
      <c r="Y103" s="76"/>
      <c r="Z103" s="219"/>
      <c r="AA103" s="541"/>
      <c r="AB103" s="364"/>
      <c r="AC103" s="217"/>
      <c r="AD103" s="75"/>
      <c r="AE103" s="524"/>
      <c r="AF103" s="571"/>
      <c r="AG103" s="74"/>
      <c r="AH103" s="221"/>
      <c r="AI103" s="571"/>
      <c r="AJ103" s="571"/>
      <c r="AK103" s="247"/>
      <c r="AL103" s="75"/>
      <c r="AM103" s="524"/>
      <c r="AN103" s="221"/>
      <c r="AO103" s="74"/>
      <c r="AP103" s="216"/>
      <c r="AQ103" s="603"/>
      <c r="AR103" s="603"/>
      <c r="AS103" s="217"/>
      <c r="AT103" s="216"/>
      <c r="AU103" s="218"/>
      <c r="AV103" s="603"/>
      <c r="AW103" s="217"/>
      <c r="AX103" s="1230">
        <f t="shared" si="4"/>
        <v>1600</v>
      </c>
      <c r="AY103" s="630">
        <f t="shared" si="5"/>
        <v>1970</v>
      </c>
      <c r="AZ103" s="630">
        <f t="shared" si="6"/>
        <v>1600</v>
      </c>
      <c r="BA103" s="627">
        <f t="shared" si="7"/>
        <v>383.242712400297</v>
      </c>
      <c r="BB103" s="199" t="s">
        <v>766</v>
      </c>
      <c r="BC103" s="639"/>
      <c r="BD103" s="640"/>
      <c r="BE103" s="118"/>
      <c r="BF103" s="114"/>
    </row>
    <row r="104" spans="1:167" s="6" customFormat="1" ht="25.5">
      <c r="A104" s="32">
        <v>101</v>
      </c>
      <c r="B104" s="222" t="s">
        <v>239</v>
      </c>
      <c r="C104" s="1369"/>
      <c r="D104" s="55" t="s">
        <v>86</v>
      </c>
      <c r="E104" s="355" t="s">
        <v>284</v>
      </c>
      <c r="F104" s="57"/>
      <c r="G104" s="375"/>
      <c r="H104" s="554"/>
      <c r="I104" s="76"/>
      <c r="J104" s="214">
        <v>180</v>
      </c>
      <c r="K104" s="546">
        <v>220</v>
      </c>
      <c r="L104" s="882" t="s">
        <v>769</v>
      </c>
      <c r="M104" s="377" t="s">
        <v>774</v>
      </c>
      <c r="N104" s="75"/>
      <c r="O104" s="524"/>
      <c r="P104" s="571"/>
      <c r="Q104" s="247"/>
      <c r="R104" s="75"/>
      <c r="S104" s="524"/>
      <c r="T104" s="221"/>
      <c r="U104" s="76"/>
      <c r="V104" s="230"/>
      <c r="W104" s="577"/>
      <c r="X104" s="378"/>
      <c r="Y104" s="76"/>
      <c r="Z104" s="219"/>
      <c r="AA104" s="541"/>
      <c r="AB104" s="364"/>
      <c r="AC104" s="231"/>
      <c r="AD104" s="75"/>
      <c r="AE104" s="524"/>
      <c r="AF104" s="571"/>
      <c r="AG104" s="76"/>
      <c r="AH104" s="221"/>
      <c r="AI104" s="571"/>
      <c r="AJ104" s="571"/>
      <c r="AK104" s="247"/>
      <c r="AL104" s="75"/>
      <c r="AM104" s="524"/>
      <c r="AN104" s="221"/>
      <c r="AO104" s="74"/>
      <c r="AP104" s="216"/>
      <c r="AQ104" s="603"/>
      <c r="AR104" s="603"/>
      <c r="AS104" s="217"/>
      <c r="AT104" s="216"/>
      <c r="AU104" s="218"/>
      <c r="AV104" s="603"/>
      <c r="AW104" s="217"/>
      <c r="AX104" s="1230">
        <f t="shared" si="4"/>
        <v>180</v>
      </c>
      <c r="AY104" s="630">
        <f t="shared" si="5"/>
        <v>220</v>
      </c>
      <c r="AZ104" s="630">
        <f t="shared" si="6"/>
        <v>180</v>
      </c>
      <c r="BA104" s="627">
        <f t="shared" si="7"/>
        <v>43.114805145033415</v>
      </c>
      <c r="BB104" s="199" t="s">
        <v>766</v>
      </c>
      <c r="BC104" s="635"/>
      <c r="BD104" s="55"/>
      <c r="BE104" s="116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</row>
    <row r="105" spans="1:167" s="6" customFormat="1" ht="25.5">
      <c r="A105" s="32">
        <v>102</v>
      </c>
      <c r="B105" s="222" t="s">
        <v>239</v>
      </c>
      <c r="C105" s="1369"/>
      <c r="D105" s="55" t="s">
        <v>88</v>
      </c>
      <c r="E105" s="355" t="s">
        <v>245</v>
      </c>
      <c r="F105" s="57">
        <v>2030</v>
      </c>
      <c r="G105" s="375">
        <v>2500</v>
      </c>
      <c r="H105" s="553" t="s">
        <v>638</v>
      </c>
      <c r="I105" s="76" t="s">
        <v>596</v>
      </c>
      <c r="J105" s="214">
        <v>220</v>
      </c>
      <c r="K105" s="546">
        <v>270</v>
      </c>
      <c r="L105" s="883" t="s">
        <v>780</v>
      </c>
      <c r="M105" s="377" t="s">
        <v>787</v>
      </c>
      <c r="N105" s="75">
        <v>406.5</v>
      </c>
      <c r="O105" s="524">
        <v>500</v>
      </c>
      <c r="P105" s="571" t="s">
        <v>601</v>
      </c>
      <c r="Q105" s="252" t="s">
        <v>677</v>
      </c>
      <c r="R105" s="75">
        <v>813</v>
      </c>
      <c r="S105" s="524">
        <v>1000</v>
      </c>
      <c r="T105" s="93" t="s">
        <v>630</v>
      </c>
      <c r="U105" s="74" t="s">
        <v>663</v>
      </c>
      <c r="V105" s="230">
        <v>200</v>
      </c>
      <c r="W105" s="577">
        <v>246</v>
      </c>
      <c r="X105" s="1065" t="s">
        <v>598</v>
      </c>
      <c r="Y105" s="97" t="s">
        <v>598</v>
      </c>
      <c r="Z105" s="219">
        <v>400</v>
      </c>
      <c r="AA105" s="541">
        <v>500</v>
      </c>
      <c r="AB105" s="364" t="s">
        <v>632</v>
      </c>
      <c r="AC105" s="217" t="s">
        <v>704</v>
      </c>
      <c r="AD105" s="75">
        <v>82</v>
      </c>
      <c r="AE105" s="524">
        <v>100</v>
      </c>
      <c r="AF105" s="571" t="s">
        <v>561</v>
      </c>
      <c r="AG105" s="74" t="s">
        <v>588</v>
      </c>
      <c r="AH105" s="221">
        <v>200</v>
      </c>
      <c r="AI105" s="571">
        <v>246</v>
      </c>
      <c r="AJ105" s="571"/>
      <c r="AK105" s="247" t="s">
        <v>620</v>
      </c>
      <c r="AL105" s="75"/>
      <c r="AM105" s="524"/>
      <c r="AN105" s="221"/>
      <c r="AO105" s="74"/>
      <c r="AP105" s="216"/>
      <c r="AQ105" s="603"/>
      <c r="AR105" s="603"/>
      <c r="AS105" s="217"/>
      <c r="AT105" s="216"/>
      <c r="AU105" s="218"/>
      <c r="AV105" s="603"/>
      <c r="AW105" s="217"/>
      <c r="AX105" s="1230">
        <f t="shared" si="4"/>
        <v>4351.5</v>
      </c>
      <c r="AY105" s="630">
        <f t="shared" si="5"/>
        <v>5362</v>
      </c>
      <c r="AZ105" s="630">
        <f t="shared" si="6"/>
        <v>4351.5</v>
      </c>
      <c r="BA105" s="627">
        <f t="shared" si="7"/>
        <v>1042.3004143811827</v>
      </c>
      <c r="BB105" s="199" t="s">
        <v>766</v>
      </c>
      <c r="BC105" s="635"/>
      <c r="BD105" s="55"/>
      <c r="BE105" s="116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</row>
    <row r="106" spans="1:167" s="6" customFormat="1" ht="25.5">
      <c r="A106" s="32">
        <v>103</v>
      </c>
      <c r="B106" s="222" t="s">
        <v>239</v>
      </c>
      <c r="C106" s="1369"/>
      <c r="D106" s="55" t="s">
        <v>87</v>
      </c>
      <c r="E106" s="355" t="s">
        <v>246</v>
      </c>
      <c r="F106" s="57"/>
      <c r="G106" s="375"/>
      <c r="H106" s="554"/>
      <c r="I106" s="76"/>
      <c r="J106" s="219"/>
      <c r="K106" s="539"/>
      <c r="L106" s="375"/>
      <c r="M106" s="76"/>
      <c r="N106" s="75"/>
      <c r="O106" s="524"/>
      <c r="P106" s="571"/>
      <c r="Q106" s="247"/>
      <c r="R106" s="75"/>
      <c r="S106" s="524"/>
      <c r="T106" s="221"/>
      <c r="U106" s="76"/>
      <c r="V106" s="230"/>
      <c r="W106" s="577"/>
      <c r="X106" s="582"/>
      <c r="Y106" s="76"/>
      <c r="Z106" s="219"/>
      <c r="AA106" s="541"/>
      <c r="AB106" s="364"/>
      <c r="AC106" s="231"/>
      <c r="AD106" s="75"/>
      <c r="AE106" s="524"/>
      <c r="AF106" s="571"/>
      <c r="AG106" s="76"/>
      <c r="AH106" s="221">
        <v>300</v>
      </c>
      <c r="AI106" s="571">
        <v>369</v>
      </c>
      <c r="AJ106" s="571"/>
      <c r="AK106" s="247" t="s">
        <v>620</v>
      </c>
      <c r="AL106" s="75"/>
      <c r="AM106" s="524"/>
      <c r="AN106" s="221"/>
      <c r="AO106" s="74"/>
      <c r="AP106" s="216"/>
      <c r="AQ106" s="603"/>
      <c r="AR106" s="603"/>
      <c r="AS106" s="217"/>
      <c r="AT106" s="216"/>
      <c r="AU106" s="218"/>
      <c r="AV106" s="603"/>
      <c r="AW106" s="217"/>
      <c r="AX106" s="1230">
        <f t="shared" si="4"/>
        <v>300</v>
      </c>
      <c r="AY106" s="630">
        <f t="shared" si="5"/>
        <v>369</v>
      </c>
      <c r="AZ106" s="630">
        <f t="shared" si="6"/>
        <v>300</v>
      </c>
      <c r="BA106" s="627">
        <f t="shared" si="7"/>
        <v>71.85800857505569</v>
      </c>
      <c r="BB106" s="199" t="s">
        <v>766</v>
      </c>
      <c r="BC106" s="635"/>
      <c r="BD106" s="55"/>
      <c r="BE106" s="637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</row>
    <row r="107" spans="1:57" s="72" customFormat="1" ht="51">
      <c r="A107" s="32">
        <v>104</v>
      </c>
      <c r="B107" s="222" t="s">
        <v>239</v>
      </c>
      <c r="C107" s="1369"/>
      <c r="D107" s="371" t="s">
        <v>89</v>
      </c>
      <c r="E107" s="355" t="s">
        <v>474</v>
      </c>
      <c r="F107" s="393"/>
      <c r="G107" s="562"/>
      <c r="H107" s="557"/>
      <c r="I107" s="76"/>
      <c r="J107" s="219">
        <v>2440</v>
      </c>
      <c r="K107" s="539">
        <v>3000</v>
      </c>
      <c r="L107" s="882" t="s">
        <v>778</v>
      </c>
      <c r="M107" s="215" t="s">
        <v>788</v>
      </c>
      <c r="N107" s="75"/>
      <c r="O107" s="524"/>
      <c r="P107" s="571"/>
      <c r="Q107" s="247"/>
      <c r="R107" s="394"/>
      <c r="S107" s="573"/>
      <c r="T107" s="574"/>
      <c r="U107" s="76"/>
      <c r="V107" s="75"/>
      <c r="W107" s="524"/>
      <c r="X107" s="571"/>
      <c r="Y107" s="76"/>
      <c r="Z107" s="394"/>
      <c r="AA107" s="590"/>
      <c r="AB107" s="594"/>
      <c r="AC107" s="395"/>
      <c r="AD107" s="75">
        <v>406.5</v>
      </c>
      <c r="AE107" s="524">
        <v>500</v>
      </c>
      <c r="AF107" s="571" t="s">
        <v>561</v>
      </c>
      <c r="AG107" s="74" t="s">
        <v>588</v>
      </c>
      <c r="AH107" s="221"/>
      <c r="AI107" s="571"/>
      <c r="AJ107" s="571"/>
      <c r="AK107" s="247"/>
      <c r="AL107" s="75"/>
      <c r="AM107" s="524"/>
      <c r="AN107" s="221"/>
      <c r="AO107" s="74"/>
      <c r="AP107" s="216"/>
      <c r="AQ107" s="603"/>
      <c r="AR107" s="603"/>
      <c r="AS107" s="217"/>
      <c r="AT107" s="216"/>
      <c r="AU107" s="218"/>
      <c r="AV107" s="603"/>
      <c r="AW107" s="217"/>
      <c r="AX107" s="1230">
        <f t="shared" si="4"/>
        <v>2846.5</v>
      </c>
      <c r="AY107" s="630">
        <f t="shared" si="5"/>
        <v>3500</v>
      </c>
      <c r="AZ107" s="630">
        <f t="shared" si="6"/>
        <v>2846.5</v>
      </c>
      <c r="BA107" s="627">
        <f t="shared" si="7"/>
        <v>681.8127380296534</v>
      </c>
      <c r="BB107" s="199" t="s">
        <v>766</v>
      </c>
      <c r="BC107" s="629"/>
      <c r="BD107" s="55"/>
      <c r="BE107" s="118"/>
    </row>
    <row r="108" spans="1:167" s="6" customFormat="1" ht="25.5">
      <c r="A108" s="32">
        <v>105</v>
      </c>
      <c r="B108" s="222" t="s">
        <v>239</v>
      </c>
      <c r="C108" s="1369"/>
      <c r="D108" s="55" t="s">
        <v>193</v>
      </c>
      <c r="E108" s="355" t="s">
        <v>321</v>
      </c>
      <c r="F108" s="57"/>
      <c r="G108" s="375"/>
      <c r="H108" s="553"/>
      <c r="I108" s="76"/>
      <c r="J108" s="214">
        <v>1300</v>
      </c>
      <c r="K108" s="546">
        <v>1600</v>
      </c>
      <c r="L108" s="883" t="s">
        <v>780</v>
      </c>
      <c r="M108" s="377" t="s">
        <v>787</v>
      </c>
      <c r="N108" s="75">
        <v>1219.52</v>
      </c>
      <c r="O108" s="524">
        <v>1500</v>
      </c>
      <c r="P108" s="571" t="s">
        <v>607</v>
      </c>
      <c r="Q108" s="252" t="s">
        <v>677</v>
      </c>
      <c r="R108" s="394"/>
      <c r="S108" s="573"/>
      <c r="T108" s="574"/>
      <c r="U108" s="76"/>
      <c r="V108" s="75">
        <v>1900</v>
      </c>
      <c r="W108" s="524">
        <v>2337</v>
      </c>
      <c r="X108" s="571" t="s">
        <v>607</v>
      </c>
      <c r="Y108" s="76" t="s">
        <v>619</v>
      </c>
      <c r="Z108" s="125"/>
      <c r="AA108" s="547"/>
      <c r="AB108" s="277"/>
      <c r="AC108" s="76"/>
      <c r="AD108" s="75">
        <v>1220</v>
      </c>
      <c r="AE108" s="524">
        <v>1500</v>
      </c>
      <c r="AF108" s="571" t="s">
        <v>557</v>
      </c>
      <c r="AG108" s="1061" t="s">
        <v>557</v>
      </c>
      <c r="AH108" s="75">
        <v>3000</v>
      </c>
      <c r="AI108" s="571">
        <v>3690</v>
      </c>
      <c r="AJ108" s="571"/>
      <c r="AK108" s="252" t="s">
        <v>627</v>
      </c>
      <c r="AL108" s="75"/>
      <c r="AM108" s="524"/>
      <c r="AN108" s="221"/>
      <c r="AO108" s="74"/>
      <c r="AP108" s="216"/>
      <c r="AQ108" s="603"/>
      <c r="AR108" s="603"/>
      <c r="AS108" s="217"/>
      <c r="AT108" s="216"/>
      <c r="AU108" s="218"/>
      <c r="AV108" s="603"/>
      <c r="AW108" s="217"/>
      <c r="AX108" s="1230">
        <f t="shared" si="4"/>
        <v>8639.52</v>
      </c>
      <c r="AY108" s="630">
        <f t="shared" si="5"/>
        <v>10627</v>
      </c>
      <c r="AZ108" s="630">
        <f t="shared" si="6"/>
        <v>8639.52</v>
      </c>
      <c r="BA108" s="627">
        <f t="shared" si="7"/>
        <v>2069.3956741478837</v>
      </c>
      <c r="BB108" s="199" t="s">
        <v>766</v>
      </c>
      <c r="BC108" s="635"/>
      <c r="BD108" s="55"/>
      <c r="BE108" s="118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</row>
    <row r="109" spans="1:167" s="6" customFormat="1" ht="30" customHeight="1">
      <c r="A109" s="32">
        <v>106</v>
      </c>
      <c r="B109" s="222" t="s">
        <v>239</v>
      </c>
      <c r="C109" s="1369"/>
      <c r="D109" s="371" t="s">
        <v>96</v>
      </c>
      <c r="E109" s="355" t="s">
        <v>21</v>
      </c>
      <c r="F109" s="57">
        <v>300</v>
      </c>
      <c r="G109" s="375">
        <v>370</v>
      </c>
      <c r="H109" s="553" t="s">
        <v>630</v>
      </c>
      <c r="I109" s="76" t="s">
        <v>596</v>
      </c>
      <c r="J109" s="372"/>
      <c r="K109" s="545"/>
      <c r="L109" s="566"/>
      <c r="M109" s="215"/>
      <c r="N109" s="75"/>
      <c r="O109" s="524"/>
      <c r="P109" s="571"/>
      <c r="Q109" s="247"/>
      <c r="R109" s="75">
        <v>400</v>
      </c>
      <c r="S109" s="524">
        <v>492</v>
      </c>
      <c r="T109" s="93" t="s">
        <v>638</v>
      </c>
      <c r="U109" s="43" t="s">
        <v>662</v>
      </c>
      <c r="V109" s="75">
        <v>200</v>
      </c>
      <c r="W109" s="524">
        <v>246</v>
      </c>
      <c r="X109" s="571" t="s">
        <v>615</v>
      </c>
      <c r="Y109" s="76" t="s">
        <v>616</v>
      </c>
      <c r="Z109" s="219">
        <v>810</v>
      </c>
      <c r="AA109" s="539">
        <v>1000</v>
      </c>
      <c r="AB109" s="375" t="s">
        <v>632</v>
      </c>
      <c r="AC109" s="217" t="s">
        <v>700</v>
      </c>
      <c r="AD109" s="75"/>
      <c r="AE109" s="524"/>
      <c r="AF109" s="571"/>
      <c r="AG109" s="76"/>
      <c r="AH109" s="396">
        <v>500</v>
      </c>
      <c r="AI109" s="598">
        <v>615</v>
      </c>
      <c r="AJ109" s="598"/>
      <c r="AK109" s="252" t="s">
        <v>731</v>
      </c>
      <c r="AL109" s="75"/>
      <c r="AM109" s="524"/>
      <c r="AN109" s="221"/>
      <c r="AO109" s="74"/>
      <c r="AP109" s="216"/>
      <c r="AQ109" s="603"/>
      <c r="AR109" s="603"/>
      <c r="AS109" s="217"/>
      <c r="AT109" s="216"/>
      <c r="AU109" s="218"/>
      <c r="AV109" s="603"/>
      <c r="AW109" s="74"/>
      <c r="AX109" s="1230">
        <f t="shared" si="4"/>
        <v>2210</v>
      </c>
      <c r="AY109" s="630">
        <f t="shared" si="5"/>
        <v>2723</v>
      </c>
      <c r="AZ109" s="630">
        <f t="shared" si="6"/>
        <v>2210</v>
      </c>
      <c r="BA109" s="627">
        <f t="shared" si="7"/>
        <v>529.3539965029103</v>
      </c>
      <c r="BB109" s="199" t="s">
        <v>766</v>
      </c>
      <c r="BC109" s="635"/>
      <c r="BD109" s="55"/>
      <c r="BE109" s="116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</row>
    <row r="110" spans="1:167" s="6" customFormat="1" ht="29.25" customHeight="1">
      <c r="A110" s="32">
        <v>107</v>
      </c>
      <c r="B110" s="222"/>
      <c r="C110" s="1369"/>
      <c r="D110" s="55" t="s">
        <v>96</v>
      </c>
      <c r="E110" s="355" t="s">
        <v>320</v>
      </c>
      <c r="F110" s="57">
        <v>300</v>
      </c>
      <c r="G110" s="375">
        <v>370</v>
      </c>
      <c r="H110" s="553" t="s">
        <v>630</v>
      </c>
      <c r="I110" s="76" t="s">
        <v>596</v>
      </c>
      <c r="J110" s="214"/>
      <c r="K110" s="546"/>
      <c r="L110" s="567"/>
      <c r="M110" s="215"/>
      <c r="N110" s="75">
        <v>81.3</v>
      </c>
      <c r="O110" s="524">
        <v>100</v>
      </c>
      <c r="P110" s="571" t="s">
        <v>607</v>
      </c>
      <c r="Q110" s="252" t="s">
        <v>677</v>
      </c>
      <c r="R110" s="75">
        <v>200</v>
      </c>
      <c r="S110" s="524">
        <v>246</v>
      </c>
      <c r="T110" s="93" t="s">
        <v>638</v>
      </c>
      <c r="U110" s="43" t="s">
        <v>662</v>
      </c>
      <c r="V110" s="230">
        <v>30</v>
      </c>
      <c r="W110" s="577">
        <v>36.9</v>
      </c>
      <c r="X110" s="571" t="s">
        <v>615</v>
      </c>
      <c r="Y110" s="76" t="s">
        <v>616</v>
      </c>
      <c r="Z110" s="219">
        <v>810</v>
      </c>
      <c r="AA110" s="541">
        <v>1000</v>
      </c>
      <c r="AB110" s="375" t="s">
        <v>632</v>
      </c>
      <c r="AC110" s="217" t="s">
        <v>700</v>
      </c>
      <c r="AD110" s="75"/>
      <c r="AE110" s="524"/>
      <c r="AF110" s="571"/>
      <c r="AG110" s="76"/>
      <c r="AH110" s="221">
        <v>2000</v>
      </c>
      <c r="AI110" s="571">
        <v>2460</v>
      </c>
      <c r="AJ110" s="571"/>
      <c r="AK110" s="252" t="s">
        <v>627</v>
      </c>
      <c r="AL110" s="75"/>
      <c r="AM110" s="524"/>
      <c r="AN110" s="221"/>
      <c r="AO110" s="74"/>
      <c r="AP110" s="216"/>
      <c r="AQ110" s="603"/>
      <c r="AR110" s="603"/>
      <c r="AS110" s="217"/>
      <c r="AT110" s="216"/>
      <c r="AU110" s="218"/>
      <c r="AV110" s="603"/>
      <c r="AW110" s="74"/>
      <c r="AX110" s="1230">
        <f t="shared" si="4"/>
        <v>3421.3</v>
      </c>
      <c r="AY110" s="630">
        <f t="shared" si="5"/>
        <v>4212.9</v>
      </c>
      <c r="AZ110" s="630">
        <f t="shared" si="6"/>
        <v>3421.3</v>
      </c>
      <c r="BA110" s="627">
        <f t="shared" si="7"/>
        <v>819.4926824594602</v>
      </c>
      <c r="BB110" s="199" t="s">
        <v>766</v>
      </c>
      <c r="BC110" s="635"/>
      <c r="BD110" s="55"/>
      <c r="BE110" s="116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</row>
    <row r="111" spans="1:167" s="6" customFormat="1" ht="25.5">
      <c r="A111" s="32">
        <v>108</v>
      </c>
      <c r="B111" s="222" t="s">
        <v>239</v>
      </c>
      <c r="C111" s="1379"/>
      <c r="D111" s="371" t="s">
        <v>96</v>
      </c>
      <c r="E111" s="355" t="s">
        <v>209</v>
      </c>
      <c r="F111" s="57">
        <v>1000</v>
      </c>
      <c r="G111" s="375">
        <v>1230</v>
      </c>
      <c r="H111" s="553" t="s">
        <v>630</v>
      </c>
      <c r="I111" s="76" t="s">
        <v>596</v>
      </c>
      <c r="J111" s="214">
        <v>977</v>
      </c>
      <c r="K111" s="546">
        <v>1202</v>
      </c>
      <c r="L111" s="882" t="s">
        <v>769</v>
      </c>
      <c r="M111" s="1091" t="s">
        <v>769</v>
      </c>
      <c r="N111" s="404"/>
      <c r="O111" s="524"/>
      <c r="P111" s="571"/>
      <c r="Q111" s="247"/>
      <c r="R111" s="75">
        <v>500</v>
      </c>
      <c r="S111" s="524">
        <v>615</v>
      </c>
      <c r="T111" s="93" t="s">
        <v>638</v>
      </c>
      <c r="U111" s="43" t="s">
        <v>662</v>
      </c>
      <c r="V111" s="230"/>
      <c r="W111" s="577"/>
      <c r="X111" s="582"/>
      <c r="Y111" s="76"/>
      <c r="Z111" s="219">
        <v>1620</v>
      </c>
      <c r="AA111" s="541">
        <v>2000</v>
      </c>
      <c r="AB111" s="364" t="s">
        <v>680</v>
      </c>
      <c r="AC111" s="231" t="s">
        <v>705</v>
      </c>
      <c r="AD111" s="75">
        <v>813</v>
      </c>
      <c r="AE111" s="524">
        <v>1000</v>
      </c>
      <c r="AF111" s="571" t="s">
        <v>557</v>
      </c>
      <c r="AG111" s="1061" t="s">
        <v>557</v>
      </c>
      <c r="AH111" s="75">
        <v>2000</v>
      </c>
      <c r="AI111" s="571">
        <v>2460</v>
      </c>
      <c r="AJ111" s="571"/>
      <c r="AK111" s="252" t="s">
        <v>627</v>
      </c>
      <c r="AL111" s="75"/>
      <c r="AM111" s="524"/>
      <c r="AN111" s="221"/>
      <c r="AO111" s="74"/>
      <c r="AP111" s="216"/>
      <c r="AQ111" s="603"/>
      <c r="AR111" s="603"/>
      <c r="AS111" s="217"/>
      <c r="AT111" s="216"/>
      <c r="AU111" s="218"/>
      <c r="AV111" s="603"/>
      <c r="AW111" s="74"/>
      <c r="AX111" s="1230">
        <f t="shared" si="4"/>
        <v>6910</v>
      </c>
      <c r="AY111" s="630">
        <f t="shared" si="5"/>
        <v>8507</v>
      </c>
      <c r="AZ111" s="630">
        <f t="shared" si="6"/>
        <v>6910</v>
      </c>
      <c r="BA111" s="627">
        <f t="shared" si="7"/>
        <v>1655.1294641787827</v>
      </c>
      <c r="BB111" s="199" t="s">
        <v>766</v>
      </c>
      <c r="BC111" s="635"/>
      <c r="BD111" s="55"/>
      <c r="BE111" s="116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</row>
    <row r="112" spans="1:167" s="6" customFormat="1" ht="51" customHeight="1">
      <c r="A112" s="32">
        <v>109</v>
      </c>
      <c r="B112" s="222" t="s">
        <v>239</v>
      </c>
      <c r="C112" s="383" t="s">
        <v>889</v>
      </c>
      <c r="D112" s="354" t="s">
        <v>199</v>
      </c>
      <c r="E112" s="397" t="s">
        <v>203</v>
      </c>
      <c r="F112" s="57"/>
      <c r="G112" s="375"/>
      <c r="H112" s="554"/>
      <c r="I112" s="76"/>
      <c r="J112" s="219"/>
      <c r="K112" s="539"/>
      <c r="L112" s="375"/>
      <c r="M112" s="581"/>
      <c r="N112" s="404"/>
      <c r="O112" s="524"/>
      <c r="P112" s="571"/>
      <c r="Q112" s="247"/>
      <c r="R112" s="75">
        <v>100</v>
      </c>
      <c r="S112" s="524">
        <v>123</v>
      </c>
      <c r="T112" s="93" t="s">
        <v>638</v>
      </c>
      <c r="U112" s="43" t="s">
        <v>662</v>
      </c>
      <c r="V112" s="230"/>
      <c r="W112" s="577"/>
      <c r="X112" s="582"/>
      <c r="Y112" s="76"/>
      <c r="Z112" s="389"/>
      <c r="AA112" s="588"/>
      <c r="AB112" s="592"/>
      <c r="AC112" s="231"/>
      <c r="AD112" s="75">
        <v>82</v>
      </c>
      <c r="AE112" s="524">
        <v>100</v>
      </c>
      <c r="AF112" s="571" t="s">
        <v>557</v>
      </c>
      <c r="AG112" s="1061" t="s">
        <v>557</v>
      </c>
      <c r="AH112" s="75"/>
      <c r="AI112" s="571"/>
      <c r="AJ112" s="571"/>
      <c r="AK112" s="252"/>
      <c r="AL112" s="75"/>
      <c r="AM112" s="524"/>
      <c r="AN112" s="221"/>
      <c r="AO112" s="74"/>
      <c r="AP112" s="216"/>
      <c r="AQ112" s="603"/>
      <c r="AR112" s="603"/>
      <c r="AS112" s="217"/>
      <c r="AT112" s="216"/>
      <c r="AU112" s="218"/>
      <c r="AV112" s="603"/>
      <c r="AW112" s="74"/>
      <c r="AX112" s="1230">
        <f t="shared" si="4"/>
        <v>182</v>
      </c>
      <c r="AY112" s="630">
        <f t="shared" si="5"/>
        <v>223</v>
      </c>
      <c r="AZ112" s="630">
        <f t="shared" si="6"/>
        <v>182</v>
      </c>
      <c r="BA112" s="627">
        <f t="shared" si="7"/>
        <v>43.59385853553378</v>
      </c>
      <c r="BB112" s="199" t="s">
        <v>766</v>
      </c>
      <c r="BC112" s="635"/>
      <c r="BD112" s="55"/>
      <c r="BE112" s="116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</row>
    <row r="113" spans="1:167" s="6" customFormat="1" ht="51">
      <c r="A113" s="32">
        <v>110</v>
      </c>
      <c r="B113" s="398"/>
      <c r="C113" s="383" t="s">
        <v>886</v>
      </c>
      <c r="D113" s="399" t="s">
        <v>201</v>
      </c>
      <c r="E113" s="384" t="s">
        <v>200</v>
      </c>
      <c r="F113" s="57">
        <v>200</v>
      </c>
      <c r="G113" s="563">
        <v>250</v>
      </c>
      <c r="H113" s="553" t="s">
        <v>630</v>
      </c>
      <c r="I113" s="76" t="s">
        <v>596</v>
      </c>
      <c r="J113" s="401">
        <v>50</v>
      </c>
      <c r="K113" s="549">
        <v>61</v>
      </c>
      <c r="L113" s="882" t="s">
        <v>769</v>
      </c>
      <c r="M113" s="1092" t="s">
        <v>774</v>
      </c>
      <c r="N113" s="1094"/>
      <c r="O113" s="569"/>
      <c r="P113" s="221"/>
      <c r="Q113" s="247"/>
      <c r="R113" s="386">
        <v>100</v>
      </c>
      <c r="S113" s="569">
        <v>123</v>
      </c>
      <c r="T113" s="93" t="s">
        <v>638</v>
      </c>
      <c r="U113" s="43" t="s">
        <v>662</v>
      </c>
      <c r="V113" s="402">
        <v>50</v>
      </c>
      <c r="W113" s="579">
        <v>61.5</v>
      </c>
      <c r="X113" s="571" t="s">
        <v>615</v>
      </c>
      <c r="Y113" s="76" t="s">
        <v>616</v>
      </c>
      <c r="Z113" s="403"/>
      <c r="AA113" s="554"/>
      <c r="AB113" s="375"/>
      <c r="AC113" s="231"/>
      <c r="AD113" s="386"/>
      <c r="AE113" s="569"/>
      <c r="AF113" s="221"/>
      <c r="AG113" s="400"/>
      <c r="AH113" s="388">
        <v>100</v>
      </c>
      <c r="AI113" s="569">
        <v>123</v>
      </c>
      <c r="AJ113" s="221"/>
      <c r="AK113" s="252" t="s">
        <v>731</v>
      </c>
      <c r="AL113" s="404"/>
      <c r="AM113" s="524"/>
      <c r="AN113" s="221"/>
      <c r="AO113" s="74"/>
      <c r="AP113" s="405"/>
      <c r="AQ113" s="218"/>
      <c r="AR113" s="218"/>
      <c r="AS113" s="217"/>
      <c r="AT113" s="216"/>
      <c r="AU113" s="218"/>
      <c r="AV113" s="603"/>
      <c r="AW113" s="74"/>
      <c r="AX113" s="1230">
        <f t="shared" si="4"/>
        <v>500</v>
      </c>
      <c r="AY113" s="630">
        <f t="shared" si="5"/>
        <v>618.5</v>
      </c>
      <c r="AZ113" s="630">
        <f t="shared" si="6"/>
        <v>500</v>
      </c>
      <c r="BA113" s="627">
        <f t="shared" si="7"/>
        <v>119.76334762509282</v>
      </c>
      <c r="BB113" s="199" t="s">
        <v>766</v>
      </c>
      <c r="BC113" s="636"/>
      <c r="BD113" s="55"/>
      <c r="BE113" s="116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</row>
    <row r="114" spans="1:167" s="6" customFormat="1" ht="38.25">
      <c r="A114" s="32">
        <v>111</v>
      </c>
      <c r="B114" s="222" t="s">
        <v>239</v>
      </c>
      <c r="C114" s="1376" t="s">
        <v>421</v>
      </c>
      <c r="D114" s="371" t="s">
        <v>101</v>
      </c>
      <c r="E114" s="355" t="s">
        <v>333</v>
      </c>
      <c r="F114" s="57">
        <v>450</v>
      </c>
      <c r="G114" s="375">
        <v>550</v>
      </c>
      <c r="H114" s="553" t="s">
        <v>638</v>
      </c>
      <c r="I114" s="76" t="s">
        <v>596</v>
      </c>
      <c r="J114" s="214">
        <v>150</v>
      </c>
      <c r="K114" s="546">
        <v>185</v>
      </c>
      <c r="L114" s="883" t="s">
        <v>789</v>
      </c>
      <c r="M114" s="1093" t="s">
        <v>790</v>
      </c>
      <c r="N114" s="404"/>
      <c r="O114" s="524"/>
      <c r="P114" s="571"/>
      <c r="Q114" s="247"/>
      <c r="R114" s="75">
        <v>150</v>
      </c>
      <c r="S114" s="524">
        <v>185</v>
      </c>
      <c r="T114" s="93" t="s">
        <v>638</v>
      </c>
      <c r="U114" s="43" t="s">
        <v>662</v>
      </c>
      <c r="V114" s="230">
        <v>160</v>
      </c>
      <c r="W114" s="577">
        <v>196.8</v>
      </c>
      <c r="X114" s="571" t="s">
        <v>602</v>
      </c>
      <c r="Y114" s="97" t="s">
        <v>598</v>
      </c>
      <c r="Z114" s="219">
        <v>810</v>
      </c>
      <c r="AA114" s="541">
        <v>1000</v>
      </c>
      <c r="AB114" s="364" t="s">
        <v>601</v>
      </c>
      <c r="AC114" s="217" t="s">
        <v>691</v>
      </c>
      <c r="AD114" s="75"/>
      <c r="AE114" s="524"/>
      <c r="AF114" s="571"/>
      <c r="AG114" s="76"/>
      <c r="AH114" s="221">
        <v>300</v>
      </c>
      <c r="AI114" s="571">
        <v>369</v>
      </c>
      <c r="AJ114" s="571"/>
      <c r="AK114" s="252" t="s">
        <v>627</v>
      </c>
      <c r="AL114" s="75">
        <v>1000</v>
      </c>
      <c r="AM114" s="524">
        <v>1230</v>
      </c>
      <c r="AN114" s="221"/>
      <c r="AO114" s="47" t="s">
        <v>739</v>
      </c>
      <c r="AP114" s="216"/>
      <c r="AQ114" s="603"/>
      <c r="AR114" s="603"/>
      <c r="AS114" s="217"/>
      <c r="AT114" s="216"/>
      <c r="AU114" s="218"/>
      <c r="AV114" s="603"/>
      <c r="AW114" s="74"/>
      <c r="AX114" s="1230">
        <f t="shared" si="4"/>
        <v>3020</v>
      </c>
      <c r="AY114" s="630">
        <f t="shared" si="5"/>
        <v>3715.8</v>
      </c>
      <c r="AZ114" s="630">
        <f t="shared" si="6"/>
        <v>3020</v>
      </c>
      <c r="BA114" s="627">
        <f t="shared" si="7"/>
        <v>723.3706196555606</v>
      </c>
      <c r="BB114" s="199" t="s">
        <v>766</v>
      </c>
      <c r="BC114" s="635"/>
      <c r="BD114" s="55"/>
      <c r="BE114" s="116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</row>
    <row r="115" spans="1:167" s="6" customFormat="1" ht="27.75" customHeight="1">
      <c r="A115" s="32">
        <v>112</v>
      </c>
      <c r="B115" s="222" t="s">
        <v>239</v>
      </c>
      <c r="C115" s="1377"/>
      <c r="D115" s="55" t="s">
        <v>97</v>
      </c>
      <c r="E115" s="355" t="s">
        <v>283</v>
      </c>
      <c r="F115" s="57">
        <v>200</v>
      </c>
      <c r="G115" s="375">
        <v>250</v>
      </c>
      <c r="H115" s="553" t="s">
        <v>638</v>
      </c>
      <c r="I115" s="76" t="s">
        <v>596</v>
      </c>
      <c r="J115" s="214">
        <v>150</v>
      </c>
      <c r="K115" s="546">
        <v>185</v>
      </c>
      <c r="L115" s="883" t="s">
        <v>791</v>
      </c>
      <c r="M115" s="1093" t="s">
        <v>792</v>
      </c>
      <c r="N115" s="404"/>
      <c r="O115" s="524"/>
      <c r="P115" s="571"/>
      <c r="Q115" s="247"/>
      <c r="R115" s="75">
        <v>100</v>
      </c>
      <c r="S115" s="524">
        <v>123</v>
      </c>
      <c r="T115" s="93" t="s">
        <v>638</v>
      </c>
      <c r="U115" s="43" t="s">
        <v>662</v>
      </c>
      <c r="V115" s="230">
        <v>160</v>
      </c>
      <c r="W115" s="577">
        <v>196.8</v>
      </c>
      <c r="X115" s="571" t="s">
        <v>602</v>
      </c>
      <c r="Y115" s="97" t="s">
        <v>598</v>
      </c>
      <c r="Z115" s="219">
        <v>400</v>
      </c>
      <c r="AA115" s="541">
        <v>500</v>
      </c>
      <c r="AB115" s="364" t="s">
        <v>607</v>
      </c>
      <c r="AC115" s="217" t="s">
        <v>694</v>
      </c>
      <c r="AD115" s="75"/>
      <c r="AE115" s="524"/>
      <c r="AF115" s="571"/>
      <c r="AG115" s="76"/>
      <c r="AH115" s="221">
        <v>300</v>
      </c>
      <c r="AI115" s="571">
        <v>369</v>
      </c>
      <c r="AJ115" s="571"/>
      <c r="AK115" s="252" t="s">
        <v>627</v>
      </c>
      <c r="AL115" s="75"/>
      <c r="AM115" s="524"/>
      <c r="AN115" s="221"/>
      <c r="AO115" s="74"/>
      <c r="AP115" s="216"/>
      <c r="AQ115" s="603"/>
      <c r="AR115" s="603"/>
      <c r="AS115" s="217"/>
      <c r="AT115" s="216"/>
      <c r="AU115" s="218"/>
      <c r="AV115" s="603"/>
      <c r="AW115" s="74"/>
      <c r="AX115" s="1230">
        <f t="shared" si="4"/>
        <v>1310</v>
      </c>
      <c r="AY115" s="630">
        <f t="shared" si="5"/>
        <v>1623.8</v>
      </c>
      <c r="AZ115" s="630">
        <f t="shared" si="6"/>
        <v>1310</v>
      </c>
      <c r="BA115" s="627">
        <f t="shared" si="7"/>
        <v>313.7799707777432</v>
      </c>
      <c r="BB115" s="199" t="s">
        <v>766</v>
      </c>
      <c r="BC115" s="635"/>
      <c r="BD115" s="55"/>
      <c r="BE115" s="116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</row>
    <row r="116" spans="1:167" s="6" customFormat="1" ht="25.5">
      <c r="A116" s="32">
        <v>113</v>
      </c>
      <c r="B116" s="222" t="s">
        <v>239</v>
      </c>
      <c r="C116" s="1377"/>
      <c r="D116" s="371" t="s">
        <v>95</v>
      </c>
      <c r="E116" s="355" t="s">
        <v>322</v>
      </c>
      <c r="F116" s="57">
        <v>800</v>
      </c>
      <c r="G116" s="375">
        <v>1000</v>
      </c>
      <c r="H116" s="553" t="s">
        <v>638</v>
      </c>
      <c r="I116" s="76" t="s">
        <v>596</v>
      </c>
      <c r="J116" s="214">
        <v>500</v>
      </c>
      <c r="K116" s="546">
        <v>615</v>
      </c>
      <c r="L116" s="883" t="s">
        <v>780</v>
      </c>
      <c r="M116" s="1092" t="s">
        <v>787</v>
      </c>
      <c r="N116" s="404"/>
      <c r="O116" s="524"/>
      <c r="P116" s="571"/>
      <c r="Q116" s="247"/>
      <c r="R116" s="75">
        <v>200</v>
      </c>
      <c r="S116" s="524">
        <v>246</v>
      </c>
      <c r="T116" s="93" t="s">
        <v>638</v>
      </c>
      <c r="U116" s="43" t="s">
        <v>662</v>
      </c>
      <c r="V116" s="75">
        <v>1400</v>
      </c>
      <c r="W116" s="524">
        <v>1722</v>
      </c>
      <c r="X116" s="571" t="s">
        <v>602</v>
      </c>
      <c r="Y116" s="97" t="s">
        <v>598</v>
      </c>
      <c r="Z116" s="219">
        <v>400</v>
      </c>
      <c r="AA116" s="541">
        <v>500</v>
      </c>
      <c r="AB116" s="364" t="s">
        <v>607</v>
      </c>
      <c r="AC116" s="217" t="s">
        <v>694</v>
      </c>
      <c r="AD116" s="75">
        <v>82</v>
      </c>
      <c r="AE116" s="524">
        <v>100</v>
      </c>
      <c r="AF116" s="571" t="s">
        <v>561</v>
      </c>
      <c r="AG116" s="74" t="s">
        <v>588</v>
      </c>
      <c r="AH116" s="221">
        <v>300</v>
      </c>
      <c r="AI116" s="571">
        <v>369</v>
      </c>
      <c r="AJ116" s="221"/>
      <c r="AK116" s="252" t="s">
        <v>627</v>
      </c>
      <c r="AL116" s="75"/>
      <c r="AM116" s="524"/>
      <c r="AN116" s="221"/>
      <c r="AO116" s="74"/>
      <c r="AP116" s="216"/>
      <c r="AQ116" s="603"/>
      <c r="AR116" s="603"/>
      <c r="AS116" s="217"/>
      <c r="AT116" s="216"/>
      <c r="AU116" s="218"/>
      <c r="AV116" s="603"/>
      <c r="AW116" s="74"/>
      <c r="AX116" s="1230">
        <f t="shared" si="4"/>
        <v>3682</v>
      </c>
      <c r="AY116" s="630">
        <f t="shared" si="5"/>
        <v>4552</v>
      </c>
      <c r="AZ116" s="630">
        <f t="shared" si="6"/>
        <v>3682</v>
      </c>
      <c r="BA116" s="627">
        <f t="shared" si="7"/>
        <v>881.9372919111835</v>
      </c>
      <c r="BB116" s="199" t="s">
        <v>766</v>
      </c>
      <c r="BC116" s="635"/>
      <c r="BD116" s="55"/>
      <c r="BE116" s="116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</row>
    <row r="117" spans="1:167" s="6" customFormat="1" ht="38.25">
      <c r="A117" s="32">
        <v>114</v>
      </c>
      <c r="B117" s="222" t="s">
        <v>239</v>
      </c>
      <c r="C117" s="1377"/>
      <c r="D117" s="55" t="s">
        <v>98</v>
      </c>
      <c r="E117" s="355" t="s">
        <v>330</v>
      </c>
      <c r="F117" s="57">
        <v>150</v>
      </c>
      <c r="G117" s="375">
        <v>200</v>
      </c>
      <c r="H117" s="553" t="s">
        <v>638</v>
      </c>
      <c r="I117" s="76" t="s">
        <v>596</v>
      </c>
      <c r="J117" s="214">
        <v>250</v>
      </c>
      <c r="K117" s="546">
        <v>310</v>
      </c>
      <c r="L117" s="883" t="s">
        <v>780</v>
      </c>
      <c r="M117" s="377" t="s">
        <v>788</v>
      </c>
      <c r="N117" s="75"/>
      <c r="O117" s="524"/>
      <c r="P117" s="571"/>
      <c r="Q117" s="247"/>
      <c r="R117" s="75">
        <v>100</v>
      </c>
      <c r="S117" s="524">
        <v>123</v>
      </c>
      <c r="T117" s="93" t="s">
        <v>638</v>
      </c>
      <c r="U117" s="43" t="s">
        <v>662</v>
      </c>
      <c r="V117" s="75">
        <v>100</v>
      </c>
      <c r="W117" s="524">
        <v>123</v>
      </c>
      <c r="X117" s="571" t="s">
        <v>602</v>
      </c>
      <c r="Y117" s="97" t="s">
        <v>598</v>
      </c>
      <c r="Z117" s="219">
        <v>80</v>
      </c>
      <c r="AA117" s="541">
        <v>100</v>
      </c>
      <c r="AB117" s="364" t="s">
        <v>607</v>
      </c>
      <c r="AC117" s="217" t="s">
        <v>694</v>
      </c>
      <c r="AD117" s="75"/>
      <c r="AE117" s="524"/>
      <c r="AF117" s="571"/>
      <c r="AG117" s="74"/>
      <c r="AH117" s="221">
        <v>500</v>
      </c>
      <c r="AI117" s="571">
        <v>615</v>
      </c>
      <c r="AJ117" s="221"/>
      <c r="AK117" s="252" t="s">
        <v>627</v>
      </c>
      <c r="AL117" s="75">
        <v>400</v>
      </c>
      <c r="AM117" s="524">
        <v>492</v>
      </c>
      <c r="AN117" s="221"/>
      <c r="AO117" s="47" t="s">
        <v>739</v>
      </c>
      <c r="AP117" s="216"/>
      <c r="AQ117" s="603"/>
      <c r="AR117" s="603"/>
      <c r="AS117" s="217"/>
      <c r="AT117" s="216"/>
      <c r="AU117" s="218"/>
      <c r="AV117" s="603"/>
      <c r="AW117" s="74"/>
      <c r="AX117" s="1230">
        <f t="shared" si="4"/>
        <v>1580</v>
      </c>
      <c r="AY117" s="630">
        <f t="shared" si="5"/>
        <v>1963</v>
      </c>
      <c r="AZ117" s="630">
        <f t="shared" si="6"/>
        <v>1580</v>
      </c>
      <c r="BA117" s="627">
        <f t="shared" si="7"/>
        <v>378.4521784952933</v>
      </c>
      <c r="BB117" s="199" t="s">
        <v>766</v>
      </c>
      <c r="BC117" s="635"/>
      <c r="BD117" s="55"/>
      <c r="BE117" s="116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</row>
    <row r="118" spans="1:167" s="6" customFormat="1" ht="25.5">
      <c r="A118" s="32">
        <v>115</v>
      </c>
      <c r="B118" s="222" t="s">
        <v>239</v>
      </c>
      <c r="C118" s="1377"/>
      <c r="D118" s="354" t="s">
        <v>99</v>
      </c>
      <c r="E118" s="355" t="s">
        <v>13</v>
      </c>
      <c r="F118" s="57">
        <v>150</v>
      </c>
      <c r="G118" s="375">
        <v>200</v>
      </c>
      <c r="H118" s="553" t="s">
        <v>638</v>
      </c>
      <c r="I118" s="76" t="s">
        <v>596</v>
      </c>
      <c r="J118" s="214">
        <v>100</v>
      </c>
      <c r="K118" s="546">
        <v>123</v>
      </c>
      <c r="L118" s="883" t="s">
        <v>793</v>
      </c>
      <c r="M118" s="377" t="s">
        <v>782</v>
      </c>
      <c r="N118" s="75"/>
      <c r="O118" s="524"/>
      <c r="P118" s="571"/>
      <c r="Q118" s="247"/>
      <c r="R118" s="75">
        <v>50</v>
      </c>
      <c r="S118" s="524">
        <v>62</v>
      </c>
      <c r="T118" s="93" t="s">
        <v>638</v>
      </c>
      <c r="U118" s="43" t="s">
        <v>662</v>
      </c>
      <c r="V118" s="230">
        <v>60</v>
      </c>
      <c r="W118" s="577">
        <v>73.8</v>
      </c>
      <c r="X118" s="571" t="s">
        <v>602</v>
      </c>
      <c r="Y118" s="97" t="s">
        <v>598</v>
      </c>
      <c r="Z118" s="219">
        <v>240</v>
      </c>
      <c r="AA118" s="541">
        <v>300</v>
      </c>
      <c r="AB118" s="364" t="s">
        <v>607</v>
      </c>
      <c r="AC118" s="217" t="s">
        <v>694</v>
      </c>
      <c r="AD118" s="75">
        <v>61</v>
      </c>
      <c r="AE118" s="524">
        <v>75</v>
      </c>
      <c r="AF118" s="571" t="s">
        <v>557</v>
      </c>
      <c r="AG118" s="1061" t="s">
        <v>557</v>
      </c>
      <c r="AH118" s="75">
        <v>100</v>
      </c>
      <c r="AI118" s="571">
        <v>123</v>
      </c>
      <c r="AJ118" s="221"/>
      <c r="AK118" s="252" t="s">
        <v>627</v>
      </c>
      <c r="AL118" s="75">
        <v>400</v>
      </c>
      <c r="AM118" s="524">
        <v>492</v>
      </c>
      <c r="AN118" s="221"/>
      <c r="AO118" s="47" t="s">
        <v>739</v>
      </c>
      <c r="AP118" s="216"/>
      <c r="AQ118" s="603"/>
      <c r="AR118" s="603"/>
      <c r="AS118" s="217"/>
      <c r="AT118" s="216"/>
      <c r="AU118" s="218"/>
      <c r="AV118" s="603"/>
      <c r="AW118" s="74"/>
      <c r="AX118" s="1230">
        <f t="shared" si="4"/>
        <v>1161</v>
      </c>
      <c r="AY118" s="630">
        <f t="shared" si="5"/>
        <v>1448.8</v>
      </c>
      <c r="AZ118" s="630">
        <f t="shared" si="6"/>
        <v>1161</v>
      </c>
      <c r="BA118" s="627">
        <f t="shared" si="7"/>
        <v>278.0904931854655</v>
      </c>
      <c r="BB118" s="199" t="s">
        <v>766</v>
      </c>
      <c r="BC118" s="635"/>
      <c r="BD118" s="55"/>
      <c r="BE118" s="116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</row>
    <row r="119" spans="1:167" s="6" customFormat="1" ht="25.5">
      <c r="A119" s="32">
        <v>116</v>
      </c>
      <c r="B119" s="222" t="s">
        <v>239</v>
      </c>
      <c r="C119" s="1377"/>
      <c r="D119" s="55" t="s">
        <v>154</v>
      </c>
      <c r="E119" s="355" t="s">
        <v>302</v>
      </c>
      <c r="F119" s="57">
        <v>120</v>
      </c>
      <c r="G119" s="375">
        <v>150</v>
      </c>
      <c r="H119" s="553" t="s">
        <v>638</v>
      </c>
      <c r="I119" s="76" t="s">
        <v>596</v>
      </c>
      <c r="J119" s="214">
        <v>500</v>
      </c>
      <c r="K119" s="546">
        <v>615</v>
      </c>
      <c r="L119" s="882" t="s">
        <v>773</v>
      </c>
      <c r="M119" s="95" t="s">
        <v>771</v>
      </c>
      <c r="N119" s="75">
        <v>81.3</v>
      </c>
      <c r="O119" s="524">
        <v>100</v>
      </c>
      <c r="P119" s="571" t="s">
        <v>607</v>
      </c>
      <c r="Q119" s="252" t="s">
        <v>677</v>
      </c>
      <c r="R119" s="75">
        <v>150</v>
      </c>
      <c r="S119" s="524">
        <v>185</v>
      </c>
      <c r="T119" s="93" t="s">
        <v>638</v>
      </c>
      <c r="U119" s="43" t="s">
        <v>662</v>
      </c>
      <c r="V119" s="230">
        <v>55</v>
      </c>
      <c r="W119" s="577">
        <v>67.65</v>
      </c>
      <c r="X119" s="571" t="s">
        <v>602</v>
      </c>
      <c r="Y119" s="97" t="s">
        <v>598</v>
      </c>
      <c r="Z119" s="219">
        <v>160</v>
      </c>
      <c r="AA119" s="541">
        <v>200</v>
      </c>
      <c r="AB119" s="364" t="s">
        <v>607</v>
      </c>
      <c r="AC119" s="217" t="s">
        <v>694</v>
      </c>
      <c r="AD119" s="75"/>
      <c r="AE119" s="524"/>
      <c r="AF119" s="571"/>
      <c r="AG119" s="76"/>
      <c r="AH119" s="221">
        <v>100</v>
      </c>
      <c r="AI119" s="571">
        <v>123</v>
      </c>
      <c r="AJ119" s="221"/>
      <c r="AK119" s="252" t="s">
        <v>627</v>
      </c>
      <c r="AL119" s="75"/>
      <c r="AM119" s="524"/>
      <c r="AN119" s="221"/>
      <c r="AO119" s="74"/>
      <c r="AP119" s="216"/>
      <c r="AQ119" s="603"/>
      <c r="AR119" s="603"/>
      <c r="AS119" s="217"/>
      <c r="AT119" s="216"/>
      <c r="AU119" s="218"/>
      <c r="AV119" s="603"/>
      <c r="AW119" s="74"/>
      <c r="AX119" s="1230">
        <f t="shared" si="4"/>
        <v>1166.3</v>
      </c>
      <c r="AY119" s="630">
        <f t="shared" si="5"/>
        <v>1440.65</v>
      </c>
      <c r="AZ119" s="630">
        <f t="shared" si="6"/>
        <v>1166.3</v>
      </c>
      <c r="BA119" s="627">
        <f t="shared" si="7"/>
        <v>279.3599846702915</v>
      </c>
      <c r="BB119" s="199" t="s">
        <v>766</v>
      </c>
      <c r="BC119" s="635"/>
      <c r="BD119" s="55"/>
      <c r="BE119" s="116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</row>
    <row r="120" spans="1:167" s="6" customFormat="1" ht="25.5">
      <c r="A120" s="32">
        <v>117</v>
      </c>
      <c r="B120" s="367" t="s">
        <v>239</v>
      </c>
      <c r="C120" s="1377"/>
      <c r="D120" s="275" t="s">
        <v>204</v>
      </c>
      <c r="E120" s="397" t="s">
        <v>247</v>
      </c>
      <c r="F120" s="88">
        <v>120</v>
      </c>
      <c r="G120" s="364">
        <v>150</v>
      </c>
      <c r="H120" s="553" t="s">
        <v>638</v>
      </c>
      <c r="I120" s="76" t="s">
        <v>596</v>
      </c>
      <c r="J120" s="406"/>
      <c r="K120" s="541"/>
      <c r="L120" s="364"/>
      <c r="M120" s="361"/>
      <c r="N120" s="73"/>
      <c r="O120" s="538"/>
      <c r="P120" s="553"/>
      <c r="Q120" s="368"/>
      <c r="R120" s="73">
        <v>40</v>
      </c>
      <c r="S120" s="538">
        <v>49</v>
      </c>
      <c r="T120" s="93" t="s">
        <v>638</v>
      </c>
      <c r="U120" s="43" t="s">
        <v>662</v>
      </c>
      <c r="V120" s="73">
        <v>35</v>
      </c>
      <c r="W120" s="538">
        <v>43.5</v>
      </c>
      <c r="X120" s="571" t="s">
        <v>602</v>
      </c>
      <c r="Y120" s="97" t="s">
        <v>598</v>
      </c>
      <c r="Z120" s="406">
        <v>160</v>
      </c>
      <c r="AA120" s="541">
        <v>200</v>
      </c>
      <c r="AB120" s="364" t="s">
        <v>607</v>
      </c>
      <c r="AC120" s="217" t="s">
        <v>694</v>
      </c>
      <c r="AD120" s="73"/>
      <c r="AE120" s="538"/>
      <c r="AF120" s="553"/>
      <c r="AG120" s="217"/>
      <c r="AH120" s="407">
        <v>50</v>
      </c>
      <c r="AI120" s="378">
        <v>61.5</v>
      </c>
      <c r="AJ120" s="582"/>
      <c r="AK120" s="252" t="s">
        <v>627</v>
      </c>
      <c r="AL120" s="408"/>
      <c r="AM120" s="553"/>
      <c r="AN120" s="408"/>
      <c r="AO120" s="217"/>
      <c r="AP120" s="216"/>
      <c r="AQ120" s="603"/>
      <c r="AR120" s="603"/>
      <c r="AS120" s="217"/>
      <c r="AT120" s="216"/>
      <c r="AU120" s="218"/>
      <c r="AV120" s="603"/>
      <c r="AW120" s="74"/>
      <c r="AX120" s="1230">
        <f t="shared" si="4"/>
        <v>405</v>
      </c>
      <c r="AY120" s="630">
        <f t="shared" si="5"/>
        <v>504</v>
      </c>
      <c r="AZ120" s="630">
        <f t="shared" si="6"/>
        <v>405</v>
      </c>
      <c r="BA120" s="627">
        <f t="shared" si="7"/>
        <v>97.00831157632518</v>
      </c>
      <c r="BB120" s="199" t="s">
        <v>766</v>
      </c>
      <c r="BC120" s="635"/>
      <c r="BD120" s="55"/>
      <c r="BE120" s="116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</row>
    <row r="121" spans="1:167" s="6" customFormat="1" ht="25.5">
      <c r="A121" s="32">
        <v>118</v>
      </c>
      <c r="B121" s="367" t="s">
        <v>239</v>
      </c>
      <c r="C121" s="1377"/>
      <c r="D121" s="55" t="s">
        <v>100</v>
      </c>
      <c r="E121" s="355" t="s">
        <v>248</v>
      </c>
      <c r="F121" s="57">
        <v>500</v>
      </c>
      <c r="G121" s="375">
        <v>620</v>
      </c>
      <c r="H121" s="553" t="s">
        <v>638</v>
      </c>
      <c r="I121" s="76" t="s">
        <v>596</v>
      </c>
      <c r="J121" s="219"/>
      <c r="K121" s="539"/>
      <c r="L121" s="375"/>
      <c r="M121" s="76"/>
      <c r="N121" s="75">
        <v>243.9</v>
      </c>
      <c r="O121" s="524">
        <v>300</v>
      </c>
      <c r="P121" s="571" t="s">
        <v>607</v>
      </c>
      <c r="Q121" s="252" t="s">
        <v>677</v>
      </c>
      <c r="R121" s="75"/>
      <c r="S121" s="524"/>
      <c r="T121" s="93" t="s">
        <v>638</v>
      </c>
      <c r="U121" s="43" t="s">
        <v>662</v>
      </c>
      <c r="V121" s="230"/>
      <c r="W121" s="577"/>
      <c r="X121" s="582"/>
      <c r="Y121" s="76"/>
      <c r="Z121" s="219">
        <v>400</v>
      </c>
      <c r="AA121" s="541">
        <v>500</v>
      </c>
      <c r="AB121" s="364" t="s">
        <v>607</v>
      </c>
      <c r="AC121" s="217" t="s">
        <v>694</v>
      </c>
      <c r="AD121" s="75"/>
      <c r="AE121" s="524"/>
      <c r="AF121" s="571"/>
      <c r="AG121" s="76"/>
      <c r="AH121" s="221"/>
      <c r="AI121" s="221"/>
      <c r="AJ121" s="221"/>
      <c r="AK121" s="1101"/>
      <c r="AL121" s="75"/>
      <c r="AM121" s="524"/>
      <c r="AN121" s="221"/>
      <c r="AO121" s="74"/>
      <c r="AP121" s="216"/>
      <c r="AQ121" s="603"/>
      <c r="AR121" s="603"/>
      <c r="AS121" s="217"/>
      <c r="AT121" s="216"/>
      <c r="AU121" s="218"/>
      <c r="AV121" s="603"/>
      <c r="AW121" s="74"/>
      <c r="AX121" s="1230">
        <f t="shared" si="4"/>
        <v>1143.9</v>
      </c>
      <c r="AY121" s="630">
        <f t="shared" si="5"/>
        <v>1420</v>
      </c>
      <c r="AZ121" s="630">
        <f t="shared" si="6"/>
        <v>1143.9</v>
      </c>
      <c r="BA121" s="627">
        <f t="shared" si="7"/>
        <v>273.99458669668735</v>
      </c>
      <c r="BB121" s="199" t="s">
        <v>766</v>
      </c>
      <c r="BC121" s="635"/>
      <c r="BD121" s="55"/>
      <c r="BE121" s="116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</row>
    <row r="122" spans="1:167" s="6" customFormat="1" ht="25.5">
      <c r="A122" s="32">
        <v>119</v>
      </c>
      <c r="B122" s="367" t="s">
        <v>239</v>
      </c>
      <c r="C122" s="1377"/>
      <c r="D122" s="55" t="s">
        <v>175</v>
      </c>
      <c r="E122" s="355" t="s">
        <v>39</v>
      </c>
      <c r="F122" s="57"/>
      <c r="G122" s="375"/>
      <c r="H122" s="554"/>
      <c r="I122" s="76"/>
      <c r="J122" s="214">
        <v>100</v>
      </c>
      <c r="K122" s="546">
        <v>123</v>
      </c>
      <c r="L122" s="883" t="s">
        <v>794</v>
      </c>
      <c r="M122" s="215" t="s">
        <v>773</v>
      </c>
      <c r="N122" s="75"/>
      <c r="O122" s="524"/>
      <c r="P122" s="571"/>
      <c r="Q122" s="247"/>
      <c r="R122" s="75">
        <v>100</v>
      </c>
      <c r="S122" s="524">
        <v>123</v>
      </c>
      <c r="T122" s="93" t="s">
        <v>638</v>
      </c>
      <c r="U122" s="43" t="s">
        <v>662</v>
      </c>
      <c r="V122" s="230"/>
      <c r="W122" s="577"/>
      <c r="X122" s="582"/>
      <c r="Y122" s="74"/>
      <c r="Z122" s="219"/>
      <c r="AA122" s="541"/>
      <c r="AB122" s="364"/>
      <c r="AC122" s="217"/>
      <c r="AD122" s="75"/>
      <c r="AE122" s="524"/>
      <c r="AF122" s="571"/>
      <c r="AG122" s="76"/>
      <c r="AH122" s="221">
        <v>80</v>
      </c>
      <c r="AI122" s="571">
        <v>98.4</v>
      </c>
      <c r="AJ122" s="221"/>
      <c r="AK122" s="1101" t="s">
        <v>732</v>
      </c>
      <c r="AL122" s="75"/>
      <c r="AM122" s="524"/>
      <c r="AN122" s="221"/>
      <c r="AO122" s="74"/>
      <c r="AP122" s="216"/>
      <c r="AQ122" s="603"/>
      <c r="AR122" s="603"/>
      <c r="AS122" s="217"/>
      <c r="AT122" s="216"/>
      <c r="AU122" s="218"/>
      <c r="AV122" s="603"/>
      <c r="AW122" s="74"/>
      <c r="AX122" s="1230">
        <f t="shared" si="4"/>
        <v>280</v>
      </c>
      <c r="AY122" s="630">
        <f t="shared" si="5"/>
        <v>344.4</v>
      </c>
      <c r="AZ122" s="630">
        <f t="shared" si="6"/>
        <v>280</v>
      </c>
      <c r="BA122" s="627">
        <f t="shared" si="7"/>
        <v>67.06747467005198</v>
      </c>
      <c r="BB122" s="199" t="s">
        <v>766</v>
      </c>
      <c r="BC122" s="635"/>
      <c r="BD122" s="55"/>
      <c r="BE122" s="116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</row>
    <row r="123" spans="1:167" s="6" customFormat="1" ht="25.5">
      <c r="A123" s="32">
        <v>120</v>
      </c>
      <c r="B123" s="367" t="s">
        <v>239</v>
      </c>
      <c r="C123" s="1378"/>
      <c r="D123" s="55" t="s">
        <v>173</v>
      </c>
      <c r="E123" s="355" t="s">
        <v>303</v>
      </c>
      <c r="F123" s="57">
        <v>150</v>
      </c>
      <c r="G123" s="375">
        <v>200</v>
      </c>
      <c r="H123" s="553" t="s">
        <v>638</v>
      </c>
      <c r="I123" s="76" t="s">
        <v>596</v>
      </c>
      <c r="J123" s="214">
        <v>400</v>
      </c>
      <c r="K123" s="546">
        <v>492</v>
      </c>
      <c r="L123" s="883" t="s">
        <v>780</v>
      </c>
      <c r="M123" s="377" t="s">
        <v>787</v>
      </c>
      <c r="N123" s="75">
        <v>81.3</v>
      </c>
      <c r="O123" s="524">
        <v>100</v>
      </c>
      <c r="P123" s="571" t="s">
        <v>607</v>
      </c>
      <c r="Q123" s="252" t="s">
        <v>677</v>
      </c>
      <c r="R123" s="75">
        <v>100</v>
      </c>
      <c r="S123" s="524">
        <v>123</v>
      </c>
      <c r="T123" s="93" t="s">
        <v>638</v>
      </c>
      <c r="U123" s="43" t="s">
        <v>662</v>
      </c>
      <c r="V123" s="230">
        <v>900</v>
      </c>
      <c r="W123" s="577">
        <v>1107</v>
      </c>
      <c r="X123" s="571" t="s">
        <v>602</v>
      </c>
      <c r="Y123" s="97" t="s">
        <v>598</v>
      </c>
      <c r="Z123" s="219">
        <v>325</v>
      </c>
      <c r="AA123" s="541">
        <v>400</v>
      </c>
      <c r="AB123" s="364" t="s">
        <v>605</v>
      </c>
      <c r="AC123" s="361" t="s">
        <v>707</v>
      </c>
      <c r="AD123" s="75"/>
      <c r="AE123" s="524"/>
      <c r="AF123" s="571"/>
      <c r="AG123" s="76"/>
      <c r="AH123" s="221">
        <v>500</v>
      </c>
      <c r="AI123" s="601">
        <v>615</v>
      </c>
      <c r="AJ123" s="221"/>
      <c r="AK123" s="1102" t="s">
        <v>606</v>
      </c>
      <c r="AL123" s="75"/>
      <c r="AM123" s="524"/>
      <c r="AN123" s="221"/>
      <c r="AO123" s="74"/>
      <c r="AP123" s="216"/>
      <c r="AQ123" s="603"/>
      <c r="AR123" s="603"/>
      <c r="AS123" s="217"/>
      <c r="AT123" s="216"/>
      <c r="AU123" s="218"/>
      <c r="AV123" s="603"/>
      <c r="AW123" s="217"/>
      <c r="AX123" s="1230">
        <f t="shared" si="4"/>
        <v>2456.3</v>
      </c>
      <c r="AY123" s="630">
        <f t="shared" si="5"/>
        <v>3037</v>
      </c>
      <c r="AZ123" s="630">
        <f t="shared" si="6"/>
        <v>2456.3</v>
      </c>
      <c r="BA123" s="627">
        <f t="shared" si="7"/>
        <v>588.349421543031</v>
      </c>
      <c r="BB123" s="199" t="s">
        <v>766</v>
      </c>
      <c r="BC123" s="635"/>
      <c r="BD123" s="55"/>
      <c r="BE123" s="116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</row>
    <row r="124" spans="1:167" s="6" customFormat="1" ht="96.75" customHeight="1">
      <c r="A124" s="32">
        <v>121</v>
      </c>
      <c r="B124" s="370" t="s">
        <v>367</v>
      </c>
      <c r="C124" s="1376" t="s">
        <v>887</v>
      </c>
      <c r="D124" s="354" t="s">
        <v>82</v>
      </c>
      <c r="E124" s="355" t="s">
        <v>15</v>
      </c>
      <c r="F124" s="57">
        <v>5700</v>
      </c>
      <c r="G124" s="375">
        <v>7000</v>
      </c>
      <c r="H124" s="553" t="s">
        <v>638</v>
      </c>
      <c r="I124" s="76" t="s">
        <v>596</v>
      </c>
      <c r="J124" s="214">
        <v>406</v>
      </c>
      <c r="K124" s="546">
        <v>500</v>
      </c>
      <c r="L124" s="882" t="s">
        <v>769</v>
      </c>
      <c r="M124" s="377" t="s">
        <v>774</v>
      </c>
      <c r="N124" s="75"/>
      <c r="O124" s="524"/>
      <c r="P124" s="571"/>
      <c r="Q124" s="252"/>
      <c r="R124" s="75">
        <v>200</v>
      </c>
      <c r="S124" s="524">
        <v>369</v>
      </c>
      <c r="T124" s="93" t="s">
        <v>638</v>
      </c>
      <c r="U124" s="43" t="s">
        <v>662</v>
      </c>
      <c r="V124" s="75">
        <v>2000</v>
      </c>
      <c r="W124" s="524">
        <v>2460</v>
      </c>
      <c r="X124" s="571" t="s">
        <v>620</v>
      </c>
      <c r="Y124" s="1061" t="s">
        <v>620</v>
      </c>
      <c r="Z124" s="219">
        <v>810</v>
      </c>
      <c r="AA124" s="541">
        <v>1000</v>
      </c>
      <c r="AB124" s="364" t="s">
        <v>611</v>
      </c>
      <c r="AC124" s="217" t="s">
        <v>703</v>
      </c>
      <c r="AD124" s="75">
        <v>81</v>
      </c>
      <c r="AE124" s="524">
        <v>100</v>
      </c>
      <c r="AF124" s="571" t="s">
        <v>561</v>
      </c>
      <c r="AG124" s="74" t="s">
        <v>591</v>
      </c>
      <c r="AH124" s="396">
        <v>2000</v>
      </c>
      <c r="AI124" s="396">
        <v>2460</v>
      </c>
      <c r="AJ124" s="396"/>
      <c r="AK124" s="1103" t="s">
        <v>721</v>
      </c>
      <c r="AL124" s="75">
        <v>600</v>
      </c>
      <c r="AM124" s="524">
        <v>738</v>
      </c>
      <c r="AN124" s="221"/>
      <c r="AO124" s="47" t="s">
        <v>739</v>
      </c>
      <c r="AP124" s="216"/>
      <c r="AQ124" s="603"/>
      <c r="AR124" s="603"/>
      <c r="AS124" s="217"/>
      <c r="AT124" s="216"/>
      <c r="AU124" s="218"/>
      <c r="AV124" s="603"/>
      <c r="AW124" s="217"/>
      <c r="AX124" s="1230">
        <f t="shared" si="4"/>
        <v>11797</v>
      </c>
      <c r="AY124" s="630">
        <f t="shared" si="5"/>
        <v>14627</v>
      </c>
      <c r="AZ124" s="630">
        <f t="shared" si="6"/>
        <v>11797</v>
      </c>
      <c r="BA124" s="627">
        <f t="shared" si="7"/>
        <v>2825.69642386644</v>
      </c>
      <c r="BB124" s="199" t="s">
        <v>766</v>
      </c>
      <c r="BC124" s="635"/>
      <c r="BD124" s="55"/>
      <c r="BE124" s="116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</row>
    <row r="125" spans="1:167" s="6" customFormat="1" ht="77.25" customHeight="1">
      <c r="A125" s="32">
        <v>122</v>
      </c>
      <c r="B125" s="367" t="s">
        <v>239</v>
      </c>
      <c r="C125" s="1378"/>
      <c r="D125" s="354" t="s">
        <v>81</v>
      </c>
      <c r="E125" s="355" t="s">
        <v>14</v>
      </c>
      <c r="F125" s="86">
        <v>1500</v>
      </c>
      <c r="G125" s="561">
        <v>1850</v>
      </c>
      <c r="H125" s="553" t="s">
        <v>638</v>
      </c>
      <c r="I125" s="76" t="s">
        <v>596</v>
      </c>
      <c r="J125" s="214">
        <v>250</v>
      </c>
      <c r="K125" s="546">
        <v>310</v>
      </c>
      <c r="L125" s="882" t="s">
        <v>769</v>
      </c>
      <c r="M125" s="377" t="s">
        <v>774</v>
      </c>
      <c r="N125" s="75">
        <v>408.5</v>
      </c>
      <c r="O125" s="524">
        <v>500</v>
      </c>
      <c r="P125" s="571" t="s">
        <v>607</v>
      </c>
      <c r="Q125" s="252" t="s">
        <v>677</v>
      </c>
      <c r="R125" s="75">
        <v>614</v>
      </c>
      <c r="S125" s="524">
        <v>755.5</v>
      </c>
      <c r="T125" s="93" t="s">
        <v>638</v>
      </c>
      <c r="U125" s="43" t="s">
        <v>662</v>
      </c>
      <c r="V125" s="75">
        <v>1000</v>
      </c>
      <c r="W125" s="524">
        <v>1230</v>
      </c>
      <c r="X125" s="571" t="s">
        <v>596</v>
      </c>
      <c r="Y125" s="74" t="s">
        <v>596</v>
      </c>
      <c r="Z125" s="219">
        <v>162</v>
      </c>
      <c r="AA125" s="541">
        <v>2000</v>
      </c>
      <c r="AB125" s="364" t="s">
        <v>605</v>
      </c>
      <c r="AC125" s="217" t="s">
        <v>708</v>
      </c>
      <c r="AD125" s="75">
        <v>813</v>
      </c>
      <c r="AE125" s="524">
        <v>1000</v>
      </c>
      <c r="AF125" s="571" t="s">
        <v>561</v>
      </c>
      <c r="AG125" s="74" t="s">
        <v>591</v>
      </c>
      <c r="AH125" s="221">
        <v>100</v>
      </c>
      <c r="AI125" s="601">
        <v>123</v>
      </c>
      <c r="AJ125" s="221"/>
      <c r="AK125" s="1103" t="s">
        <v>721</v>
      </c>
      <c r="AL125" s="75"/>
      <c r="AM125" s="524"/>
      <c r="AN125" s="221"/>
      <c r="AO125" s="74"/>
      <c r="AP125" s="216"/>
      <c r="AQ125" s="603"/>
      <c r="AR125" s="603"/>
      <c r="AS125" s="217"/>
      <c r="AT125" s="216"/>
      <c r="AU125" s="218"/>
      <c r="AV125" s="603"/>
      <c r="AW125" s="217"/>
      <c r="AX125" s="1230">
        <f t="shared" si="4"/>
        <v>4847.5</v>
      </c>
      <c r="AY125" s="630">
        <f t="shared" si="5"/>
        <v>7768.5</v>
      </c>
      <c r="AZ125" s="630">
        <f t="shared" si="6"/>
        <v>4847.5</v>
      </c>
      <c r="BA125" s="627">
        <f t="shared" si="7"/>
        <v>1161.1056552252749</v>
      </c>
      <c r="BB125" s="199" t="s">
        <v>766</v>
      </c>
      <c r="BC125" s="635"/>
      <c r="BD125" s="55"/>
      <c r="BE125" s="118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</row>
    <row r="126" spans="1:167" s="6" customFormat="1" ht="66.75" customHeight="1">
      <c r="A126" s="885">
        <v>123</v>
      </c>
      <c r="B126" s="244" t="s">
        <v>368</v>
      </c>
      <c r="C126" s="886" t="s">
        <v>888</v>
      </c>
      <c r="D126" s="171" t="s">
        <v>105</v>
      </c>
      <c r="E126" s="384" t="s">
        <v>28</v>
      </c>
      <c r="F126" s="887"/>
      <c r="G126" s="563"/>
      <c r="H126" s="888"/>
      <c r="I126" s="889"/>
      <c r="J126" s="403"/>
      <c r="K126" s="890"/>
      <c r="L126" s="563"/>
      <c r="M126" s="891"/>
      <c r="N126" s="386"/>
      <c r="O126" s="569"/>
      <c r="P126" s="572"/>
      <c r="Q126" s="892"/>
      <c r="R126" s="386"/>
      <c r="S126" s="569"/>
      <c r="T126" s="388"/>
      <c r="U126" s="891"/>
      <c r="V126" s="402"/>
      <c r="W126" s="579"/>
      <c r="X126" s="893"/>
      <c r="Y126" s="891"/>
      <c r="Z126" s="403"/>
      <c r="AA126" s="890"/>
      <c r="AB126" s="563"/>
      <c r="AC126" s="894"/>
      <c r="AD126" s="386"/>
      <c r="AE126" s="569"/>
      <c r="AF126" s="572"/>
      <c r="AG126" s="891"/>
      <c r="AH126" s="388"/>
      <c r="AI126" s="572"/>
      <c r="AJ126" s="572"/>
      <c r="AK126" s="892"/>
      <c r="AL126" s="895">
        <v>9756.1</v>
      </c>
      <c r="AM126" s="896">
        <v>12000</v>
      </c>
      <c r="AN126" s="895" t="s">
        <v>805</v>
      </c>
      <c r="AO126" s="896" t="s">
        <v>805</v>
      </c>
      <c r="AP126" s="1104"/>
      <c r="AQ126" s="898"/>
      <c r="AR126" s="898"/>
      <c r="AS126" s="899"/>
      <c r="AT126" s="897"/>
      <c r="AU126" s="900"/>
      <c r="AV126" s="898"/>
      <c r="AW126" s="899"/>
      <c r="AX126" s="1233">
        <f t="shared" si="4"/>
        <v>9756.1</v>
      </c>
      <c r="AY126" s="901">
        <f t="shared" si="5"/>
        <v>12000</v>
      </c>
      <c r="AZ126" s="630">
        <f t="shared" si="6"/>
        <v>9756.1</v>
      </c>
      <c r="BA126" s="627">
        <f t="shared" si="7"/>
        <v>2336.846391530336</v>
      </c>
      <c r="BB126" s="902" t="s">
        <v>766</v>
      </c>
      <c r="BC126" s="903"/>
      <c r="BD126" s="171"/>
      <c r="BE126" s="116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</row>
    <row r="127" spans="1:167" s="6" customFormat="1" ht="12.75">
      <c r="A127" s="504">
        <v>124</v>
      </c>
      <c r="B127" s="904"/>
      <c r="C127" s="905"/>
      <c r="D127" s="905"/>
      <c r="E127" s="906"/>
      <c r="F127" s="907"/>
      <c r="G127" s="907"/>
      <c r="H127" s="907"/>
      <c r="I127" s="908"/>
      <c r="J127" s="907"/>
      <c r="K127" s="907"/>
      <c r="L127" s="907"/>
      <c r="M127" s="908"/>
      <c r="N127" s="909"/>
      <c r="O127" s="909"/>
      <c r="P127" s="909"/>
      <c r="Q127" s="908"/>
      <c r="R127" s="909"/>
      <c r="S127" s="909"/>
      <c r="T127" s="909"/>
      <c r="U127" s="908"/>
      <c r="V127" s="909"/>
      <c r="W127" s="909"/>
      <c r="X127" s="909"/>
      <c r="Y127" s="908"/>
      <c r="Z127" s="907"/>
      <c r="AA127" s="907"/>
      <c r="AB127" s="907"/>
      <c r="AC127" s="910"/>
      <c r="AD127" s="909"/>
      <c r="AE127" s="909"/>
      <c r="AF127" s="909"/>
      <c r="AG127" s="908"/>
      <c r="AH127" s="909"/>
      <c r="AI127" s="909"/>
      <c r="AJ127" s="909"/>
      <c r="AK127" s="908"/>
      <c r="AL127" s="909"/>
      <c r="AM127" s="909"/>
      <c r="AN127" s="909"/>
      <c r="AO127" s="911"/>
      <c r="AP127" s="911"/>
      <c r="AQ127" s="911"/>
      <c r="AR127" s="911"/>
      <c r="AS127" s="911"/>
      <c r="AT127" s="911"/>
      <c r="AU127" s="911"/>
      <c r="AV127" s="911"/>
      <c r="AW127" s="1234"/>
      <c r="AX127" s="1230"/>
      <c r="AY127" s="630"/>
      <c r="AZ127" s="630"/>
      <c r="BA127" s="630"/>
      <c r="BB127" s="642"/>
      <c r="BC127" s="912"/>
      <c r="BD127" s="677"/>
      <c r="BE127" s="116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</row>
    <row r="128" spans="1:167" s="6" customFormat="1" ht="12.75">
      <c r="A128" s="7"/>
      <c r="B128" s="8"/>
      <c r="C128" s="9"/>
      <c r="D128" s="9"/>
      <c r="E128" s="10"/>
      <c r="F128" s="11"/>
      <c r="G128" s="11"/>
      <c r="H128" s="11"/>
      <c r="I128" s="12"/>
      <c r="J128" s="11"/>
      <c r="K128" s="11"/>
      <c r="L128" s="11"/>
      <c r="M128" s="12"/>
      <c r="N128" s="14"/>
      <c r="O128" s="14"/>
      <c r="P128" s="14"/>
      <c r="Q128" s="12"/>
      <c r="R128" s="14"/>
      <c r="S128" s="14"/>
      <c r="T128" s="14"/>
      <c r="U128" s="12"/>
      <c r="V128" s="14"/>
      <c r="W128" s="14"/>
      <c r="X128" s="14"/>
      <c r="Y128" s="12"/>
      <c r="Z128" s="11"/>
      <c r="AA128" s="11"/>
      <c r="AB128" s="11"/>
      <c r="AC128" s="13"/>
      <c r="AD128" s="14"/>
      <c r="AE128" s="14"/>
      <c r="AF128" s="14"/>
      <c r="AG128" s="12"/>
      <c r="AH128" s="14"/>
      <c r="AI128" s="14"/>
      <c r="AJ128" s="14"/>
      <c r="AK128" s="12"/>
      <c r="AL128" s="14"/>
      <c r="AM128" s="14"/>
      <c r="AN128" s="14"/>
      <c r="AO128" s="15"/>
      <c r="AP128" s="15"/>
      <c r="AQ128" s="15"/>
      <c r="AR128" s="15"/>
      <c r="AS128" s="15"/>
      <c r="AT128" s="15"/>
      <c r="AU128" s="15"/>
      <c r="AV128" s="15"/>
      <c r="AW128" s="15"/>
      <c r="AX128" s="16"/>
      <c r="AY128" s="16"/>
      <c r="AZ128" s="16"/>
      <c r="BA128" s="16"/>
      <c r="BB128" s="58"/>
      <c r="BC128" s="59"/>
      <c r="BD128" s="18"/>
      <c r="BE128" s="116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</row>
    <row r="129" spans="1:56" ht="12.75">
      <c r="A129" s="7"/>
      <c r="B129" s="60"/>
      <c r="C129" s="1374" t="s">
        <v>928</v>
      </c>
      <c r="D129" s="1375"/>
      <c r="E129" s="10"/>
      <c r="F129" s="18"/>
      <c r="G129" s="18"/>
      <c r="H129" s="18"/>
      <c r="I129" s="18"/>
      <c r="J129" s="18"/>
      <c r="K129" s="18"/>
      <c r="L129" s="18"/>
      <c r="M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59"/>
      <c r="AD129" s="61"/>
      <c r="AE129" s="61"/>
      <c r="AF129" s="61"/>
      <c r="AG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59"/>
      <c r="BD129" s="18"/>
    </row>
    <row r="130" spans="1:58" ht="48.75" customHeight="1">
      <c r="A130" s="17"/>
      <c r="B130" s="17"/>
      <c r="C130" s="1375"/>
      <c r="D130" s="1375"/>
      <c r="E130" s="973" t="s">
        <v>828</v>
      </c>
      <c r="F130" s="1387">
        <v>47313.93</v>
      </c>
      <c r="G130" s="1387"/>
      <c r="H130" s="1373" t="s">
        <v>840</v>
      </c>
      <c r="I130" s="1373"/>
      <c r="J130" s="971"/>
      <c r="K130" s="971"/>
      <c r="L130" s="971"/>
      <c r="M130" s="971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59"/>
      <c r="AD130" s="61"/>
      <c r="AE130" s="61"/>
      <c r="AF130" s="61"/>
      <c r="AG130" s="18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1312"/>
      <c r="AY130" s="1313"/>
      <c r="AZ130" s="18"/>
      <c r="BA130" s="18"/>
      <c r="BB130" s="18"/>
      <c r="BC130" s="1334" t="s">
        <v>934</v>
      </c>
      <c r="BD130" s="1311"/>
      <c r="BE130" s="1311"/>
      <c r="BF130" s="27"/>
    </row>
    <row r="131" spans="1:58" ht="12.75">
      <c r="A131" s="62"/>
      <c r="B131" s="62"/>
      <c r="C131" s="972"/>
      <c r="D131" s="972"/>
      <c r="E131" s="972"/>
      <c r="F131" s="18"/>
      <c r="G131" s="18"/>
      <c r="H131" s="59"/>
      <c r="I131" s="59"/>
      <c r="J131" s="18"/>
      <c r="K131" s="18"/>
      <c r="L131" s="18"/>
      <c r="M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59"/>
      <c r="AD131" s="61"/>
      <c r="AE131" s="61"/>
      <c r="AF131" s="61"/>
      <c r="AG131" s="18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18"/>
      <c r="BA131" s="18"/>
      <c r="BB131" s="18"/>
      <c r="BC131" s="1334"/>
      <c r="BD131" s="1311"/>
      <c r="BE131" s="1311"/>
      <c r="BF131" s="27"/>
    </row>
    <row r="132" spans="1:58" ht="42.75" customHeight="1">
      <c r="A132" s="62"/>
      <c r="B132" s="62"/>
      <c r="C132" s="974"/>
      <c r="D132" s="974"/>
      <c r="E132" s="975" t="s">
        <v>829</v>
      </c>
      <c r="F132" s="1373">
        <v>30061</v>
      </c>
      <c r="G132" s="1373"/>
      <c r="H132" s="1373" t="s">
        <v>840</v>
      </c>
      <c r="I132" s="1373"/>
      <c r="J132" s="971"/>
      <c r="K132" s="971"/>
      <c r="L132" s="971"/>
      <c r="M132" s="971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59"/>
      <c r="AD132" s="61"/>
      <c r="AE132" s="61"/>
      <c r="AF132" s="61"/>
      <c r="AG132" s="18"/>
      <c r="AL132" s="1392"/>
      <c r="AM132" s="1393"/>
      <c r="AN132" s="1393"/>
      <c r="AO132" s="1393"/>
      <c r="AP132" s="1393"/>
      <c r="AQ132" s="1393"/>
      <c r="AR132" s="1393"/>
      <c r="AS132" s="1393"/>
      <c r="AT132" s="1393"/>
      <c r="AU132" s="1393"/>
      <c r="AV132" s="1393"/>
      <c r="AW132" s="1393"/>
      <c r="AX132" s="1393"/>
      <c r="AY132" s="1313"/>
      <c r="AZ132" s="63"/>
      <c r="BA132" s="63"/>
      <c r="BB132" s="260"/>
      <c r="BC132" s="1334"/>
      <c r="BD132" s="1311"/>
      <c r="BE132" s="1311"/>
      <c r="BF132" s="27"/>
    </row>
    <row r="133" spans="1:58" ht="16.5" customHeight="1">
      <c r="A133" s="62"/>
      <c r="B133" s="62"/>
      <c r="C133" s="974"/>
      <c r="D133" s="974"/>
      <c r="E133" s="974"/>
      <c r="F133" s="19"/>
      <c r="G133" s="19"/>
      <c r="H133" s="977"/>
      <c r="I133" s="977"/>
      <c r="J133" s="19"/>
      <c r="K133" s="19"/>
      <c r="L133" s="19"/>
      <c r="M133" s="19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59"/>
      <c r="AD133" s="61"/>
      <c r="AE133" s="61"/>
      <c r="AF133" s="61"/>
      <c r="AG133" s="18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1314"/>
      <c r="AY133" s="1314"/>
      <c r="AZ133" s="59"/>
      <c r="BA133" s="59"/>
      <c r="BB133" s="283"/>
      <c r="BC133" s="1311"/>
      <c r="BD133" s="1311"/>
      <c r="BE133" s="1311"/>
      <c r="BF133" s="27"/>
    </row>
    <row r="134" spans="1:58" ht="42" customHeight="1">
      <c r="A134" s="62"/>
      <c r="B134" s="62"/>
      <c r="C134" s="974"/>
      <c r="D134" s="974"/>
      <c r="E134" s="976" t="s">
        <v>830</v>
      </c>
      <c r="F134" s="1373">
        <v>9367.5</v>
      </c>
      <c r="G134" s="1373"/>
      <c r="H134" s="1373" t="s">
        <v>840</v>
      </c>
      <c r="I134" s="1373"/>
      <c r="J134" s="971"/>
      <c r="K134" s="971"/>
      <c r="L134" s="971"/>
      <c r="M134" s="971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59"/>
      <c r="AD134" s="61"/>
      <c r="AE134" s="61"/>
      <c r="AF134" s="61"/>
      <c r="AG134" s="18"/>
      <c r="AL134" s="1386"/>
      <c r="AM134" s="1386"/>
      <c r="AN134" s="1386"/>
      <c r="AO134" s="1386"/>
      <c r="AP134" s="1386"/>
      <c r="AQ134" s="1386"/>
      <c r="AR134" s="1386"/>
      <c r="AS134" s="1386"/>
      <c r="AT134" s="1386"/>
      <c r="AU134" s="1386"/>
      <c r="AV134" s="1386"/>
      <c r="AW134" s="1386"/>
      <c r="AX134" s="1386"/>
      <c r="AY134" s="1313"/>
      <c r="AZ134" s="63"/>
      <c r="BA134" s="63"/>
      <c r="BB134" s="283"/>
      <c r="BC134" s="1311"/>
      <c r="BD134" s="1311"/>
      <c r="BE134" s="1311"/>
      <c r="BF134" s="27"/>
    </row>
    <row r="135" spans="1:58" ht="27" customHeight="1">
      <c r="A135" s="62"/>
      <c r="B135" s="62"/>
      <c r="C135" s="62"/>
      <c r="D135" s="62"/>
      <c r="E135" s="62"/>
      <c r="F135" s="18"/>
      <c r="G135" s="18"/>
      <c r="H135" s="18"/>
      <c r="I135" s="18"/>
      <c r="J135" s="18"/>
      <c r="K135" s="18"/>
      <c r="L135" s="18"/>
      <c r="M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59"/>
      <c r="AD135" s="61"/>
      <c r="AE135" s="61"/>
      <c r="AF135" s="61"/>
      <c r="AG135" s="18"/>
      <c r="AL135" s="1396"/>
      <c r="AM135" s="1396"/>
      <c r="AN135" s="1396"/>
      <c r="AO135" s="1396"/>
      <c r="AP135" s="1396"/>
      <c r="AQ135" s="1396"/>
      <c r="AR135" s="1396"/>
      <c r="AS135" s="1396"/>
      <c r="AT135" s="1396"/>
      <c r="AU135" s="1396"/>
      <c r="AV135" s="1396"/>
      <c r="AW135" s="1396"/>
      <c r="AX135" s="1396"/>
      <c r="AY135" s="63"/>
      <c r="AZ135" s="63"/>
      <c r="BA135" s="63"/>
      <c r="BB135" s="59"/>
      <c r="BC135" s="1311"/>
      <c r="BD135" s="1311"/>
      <c r="BE135" s="1311"/>
      <c r="BF135" s="27"/>
    </row>
    <row r="136" spans="1:58" ht="28.5" customHeight="1">
      <c r="A136" s="62"/>
      <c r="B136" s="62"/>
      <c r="C136" s="1395"/>
      <c r="D136" s="1395"/>
      <c r="E136" s="1395"/>
      <c r="F136" s="18"/>
      <c r="G136" s="18"/>
      <c r="H136" s="18"/>
      <c r="I136" s="18"/>
      <c r="J136" s="59"/>
      <c r="K136" s="59"/>
      <c r="L136" s="59"/>
      <c r="M136" s="59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59"/>
      <c r="AD136" s="18"/>
      <c r="AE136" s="18"/>
      <c r="AF136" s="18"/>
      <c r="AG136" s="18"/>
      <c r="AL136" s="1397"/>
      <c r="AM136" s="1397"/>
      <c r="AN136" s="1397"/>
      <c r="AO136" s="1397"/>
      <c r="AP136" s="1397"/>
      <c r="AQ136" s="1397"/>
      <c r="AR136" s="1397"/>
      <c r="AS136" s="1397"/>
      <c r="AT136" s="1397"/>
      <c r="AU136" s="1397"/>
      <c r="AV136" s="1397"/>
      <c r="AW136" s="1397"/>
      <c r="AX136" s="1397"/>
      <c r="AY136" s="64"/>
      <c r="AZ136" s="64"/>
      <c r="BA136" s="64"/>
      <c r="BB136" s="64"/>
      <c r="BC136" s="1314"/>
      <c r="BD136" s="1253"/>
      <c r="BE136" s="27"/>
      <c r="BF136" s="27"/>
    </row>
    <row r="137" spans="1:56" ht="15">
      <c r="A137" s="18"/>
      <c r="B137" s="1394"/>
      <c r="C137" s="1394"/>
      <c r="D137" s="62"/>
      <c r="E137" s="62"/>
      <c r="F137" s="18"/>
      <c r="G137" s="18"/>
      <c r="H137" s="18"/>
      <c r="I137" s="18"/>
      <c r="J137" s="59"/>
      <c r="K137" s="59"/>
      <c r="L137" s="59"/>
      <c r="M137" s="59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59"/>
      <c r="AD137" s="18"/>
      <c r="AE137" s="18"/>
      <c r="AF137" s="18"/>
      <c r="AG137" s="18"/>
      <c r="AL137" s="1389"/>
      <c r="AM137" s="1389"/>
      <c r="AN137" s="1389"/>
      <c r="AO137" s="1389"/>
      <c r="AP137" s="59"/>
      <c r="AQ137" s="59"/>
      <c r="AR137" s="59"/>
      <c r="AS137" s="59"/>
      <c r="AT137" s="59"/>
      <c r="AU137" s="59"/>
      <c r="AV137" s="59"/>
      <c r="AW137" s="59"/>
      <c r="AX137" s="1395"/>
      <c r="AY137" s="1395"/>
      <c r="AZ137" s="1395"/>
      <c r="BA137" s="1395"/>
      <c r="BB137" s="1395"/>
      <c r="BC137" s="62"/>
      <c r="BD137" s="278"/>
    </row>
    <row r="138" spans="1:56" ht="12.75">
      <c r="A138" s="18"/>
      <c r="B138" s="18"/>
      <c r="C138" s="18"/>
      <c r="D138" s="18"/>
      <c r="E138" s="60"/>
      <c r="F138" s="18"/>
      <c r="G138" s="18"/>
      <c r="H138" s="18"/>
      <c r="I138" s="18"/>
      <c r="J138" s="18"/>
      <c r="K138" s="18"/>
      <c r="L138" s="18"/>
      <c r="M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59"/>
      <c r="AD138" s="18"/>
      <c r="AE138" s="18"/>
      <c r="AF138" s="18"/>
      <c r="AG138" s="18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18"/>
      <c r="AY138" s="18"/>
      <c r="AZ138" s="18"/>
      <c r="BA138" s="18"/>
      <c r="BB138" s="18"/>
      <c r="BC138" s="59"/>
      <c r="BD138" s="59"/>
    </row>
    <row r="139" spans="1:57" ht="12.75">
      <c r="A139" s="18"/>
      <c r="B139" s="18"/>
      <c r="C139" s="18"/>
      <c r="D139" s="18"/>
      <c r="E139" s="60"/>
      <c r="F139" s="18"/>
      <c r="G139" s="18"/>
      <c r="H139" s="18"/>
      <c r="I139" s="18"/>
      <c r="J139" s="18"/>
      <c r="K139" s="18"/>
      <c r="L139" s="18"/>
      <c r="M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59"/>
      <c r="AD139" s="18"/>
      <c r="AE139" s="18"/>
      <c r="AF139" s="18"/>
      <c r="AG139" s="18"/>
      <c r="AL139" s="1395"/>
      <c r="AM139" s="1395"/>
      <c r="AN139" s="1395"/>
      <c r="AO139" s="1395"/>
      <c r="AP139" s="62"/>
      <c r="AQ139" s="62"/>
      <c r="AR139" s="62"/>
      <c r="AS139" s="62"/>
      <c r="AT139" s="62"/>
      <c r="AU139" s="62"/>
      <c r="AV139" s="62"/>
      <c r="AW139" s="62"/>
      <c r="AX139" s="18"/>
      <c r="AY139" s="18"/>
      <c r="AZ139" s="18"/>
      <c r="BA139" s="18"/>
      <c r="BB139" s="18"/>
      <c r="BC139" s="1394"/>
      <c r="BD139" s="1394"/>
      <c r="BE139" s="1394"/>
    </row>
    <row r="140" spans="1:57" ht="18">
      <c r="A140" s="18"/>
      <c r="B140" s="18"/>
      <c r="C140" s="18"/>
      <c r="D140" s="18"/>
      <c r="E140" s="60"/>
      <c r="F140" s="18"/>
      <c r="G140" s="18"/>
      <c r="H140" s="18"/>
      <c r="I140" s="18"/>
      <c r="J140" s="18"/>
      <c r="K140" s="18"/>
      <c r="L140" s="18"/>
      <c r="M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59"/>
      <c r="AD140" s="18"/>
      <c r="AE140" s="18"/>
      <c r="AF140" s="18"/>
      <c r="AG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62"/>
      <c r="BD140" s="146"/>
      <c r="BE140" s="147"/>
    </row>
    <row r="141" spans="1:57" ht="12.75">
      <c r="A141" s="18"/>
      <c r="B141" s="18"/>
      <c r="C141" s="18"/>
      <c r="D141" s="18"/>
      <c r="E141" s="60"/>
      <c r="F141" s="18"/>
      <c r="G141" s="18"/>
      <c r="H141" s="18"/>
      <c r="I141" s="18"/>
      <c r="J141" s="18"/>
      <c r="K141" s="18"/>
      <c r="L141" s="18"/>
      <c r="M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59"/>
      <c r="AD141" s="18"/>
      <c r="AE141" s="18"/>
      <c r="AF141" s="18"/>
      <c r="AG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D141" s="24"/>
      <c r="BE141" s="24"/>
    </row>
    <row r="142" spans="1:56" ht="12.75">
      <c r="A142" s="18"/>
      <c r="B142" s="18"/>
      <c r="C142" s="18"/>
      <c r="D142" s="18"/>
      <c r="E142" s="60"/>
      <c r="F142" s="18"/>
      <c r="G142" s="18"/>
      <c r="H142" s="18"/>
      <c r="I142" s="18"/>
      <c r="J142" s="18"/>
      <c r="K142" s="18"/>
      <c r="L142" s="18"/>
      <c r="M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59"/>
      <c r="AD142" s="18"/>
      <c r="AE142" s="18"/>
      <c r="AF142" s="18"/>
      <c r="AG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D142" s="18"/>
    </row>
    <row r="143" spans="1:56" ht="12.75">
      <c r="A143" s="18"/>
      <c r="B143" s="18"/>
      <c r="C143" s="18"/>
      <c r="D143" s="18"/>
      <c r="E143" s="60"/>
      <c r="F143" s="18"/>
      <c r="G143" s="18"/>
      <c r="H143" s="18"/>
      <c r="I143" s="18"/>
      <c r="J143" s="18"/>
      <c r="K143" s="18"/>
      <c r="L143" s="18"/>
      <c r="M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59"/>
      <c r="AD143" s="18"/>
      <c r="AE143" s="18"/>
      <c r="AF143" s="18"/>
      <c r="AG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59"/>
      <c r="BD143" s="18"/>
    </row>
    <row r="144" spans="1:56" ht="12.75">
      <c r="A144" s="18"/>
      <c r="B144" s="18"/>
      <c r="C144" s="18"/>
      <c r="D144" s="18"/>
      <c r="E144" s="60"/>
      <c r="F144" s="18"/>
      <c r="G144" s="18"/>
      <c r="H144" s="18"/>
      <c r="I144" s="18"/>
      <c r="J144" s="18"/>
      <c r="K144" s="18"/>
      <c r="L144" s="18"/>
      <c r="M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59"/>
      <c r="AD144" s="18"/>
      <c r="AE144" s="18"/>
      <c r="AF144" s="18"/>
      <c r="AG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59"/>
      <c r="BD144" s="18"/>
    </row>
    <row r="145" spans="1:56" ht="12.75">
      <c r="A145" s="18"/>
      <c r="B145" s="18"/>
      <c r="C145" s="18"/>
      <c r="D145" s="18"/>
      <c r="E145" s="60"/>
      <c r="F145" s="18"/>
      <c r="G145" s="18"/>
      <c r="H145" s="18"/>
      <c r="I145" s="18"/>
      <c r="J145" s="18"/>
      <c r="K145" s="18"/>
      <c r="L145" s="18"/>
      <c r="M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59"/>
      <c r="AD145" s="18"/>
      <c r="AE145" s="18"/>
      <c r="AF145" s="18"/>
      <c r="AG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59"/>
      <c r="BD145" s="18"/>
    </row>
    <row r="146" ht="12.75">
      <c r="E146" s="60"/>
    </row>
    <row r="147" ht="12.75">
      <c r="E147" s="60"/>
    </row>
    <row r="148" ht="12.75">
      <c r="E148" s="60"/>
    </row>
    <row r="149" ht="12.75">
      <c r="E149" s="60"/>
    </row>
    <row r="150" ht="12.75">
      <c r="E150" s="60"/>
    </row>
    <row r="151" ht="12.75">
      <c r="E151" s="60"/>
    </row>
    <row r="152" ht="12.75">
      <c r="E152" s="60"/>
    </row>
    <row r="153" ht="12.75">
      <c r="E153" s="60"/>
    </row>
    <row r="154" ht="12.75">
      <c r="E154" s="60"/>
    </row>
    <row r="155" ht="12.75">
      <c r="E155" s="60"/>
    </row>
    <row r="156" ht="12.75">
      <c r="E156" s="60"/>
    </row>
    <row r="157" ht="12.75">
      <c r="E157" s="60"/>
    </row>
    <row r="158" ht="12.75">
      <c r="E158" s="60"/>
    </row>
    <row r="159" ht="12.75">
      <c r="E159" s="60"/>
    </row>
    <row r="160" ht="12.75">
      <c r="E160" s="60"/>
    </row>
    <row r="161" ht="12.75">
      <c r="E161" s="60"/>
    </row>
    <row r="162" ht="12.75">
      <c r="E162" s="60"/>
    </row>
    <row r="163" ht="12.75">
      <c r="E163" s="60"/>
    </row>
  </sheetData>
  <sheetProtection/>
  <mergeCells count="79">
    <mergeCell ref="BC139:BE139"/>
    <mergeCell ref="C136:E136"/>
    <mergeCell ref="B137:C137"/>
    <mergeCell ref="C114:C123"/>
    <mergeCell ref="AL139:AO139"/>
    <mergeCell ref="AL135:AX135"/>
    <mergeCell ref="AL136:AX136"/>
    <mergeCell ref="AX137:BB137"/>
    <mergeCell ref="H134:I134"/>
    <mergeCell ref="H130:I130"/>
    <mergeCell ref="C34:C37"/>
    <mergeCell ref="BB84:BB85"/>
    <mergeCell ref="AL137:AO137"/>
    <mergeCell ref="BB89:BB90"/>
    <mergeCell ref="BA89:BA90"/>
    <mergeCell ref="BA84:BA85"/>
    <mergeCell ref="AL132:AX132"/>
    <mergeCell ref="C97:C98"/>
    <mergeCell ref="C25:C26"/>
    <mergeCell ref="C51:C55"/>
    <mergeCell ref="C38:C50"/>
    <mergeCell ref="C5:C7"/>
    <mergeCell ref="AL134:AX134"/>
    <mergeCell ref="F134:G134"/>
    <mergeCell ref="F130:G130"/>
    <mergeCell ref="F132:G132"/>
    <mergeCell ref="C83:C85"/>
    <mergeCell ref="AT2:AW2"/>
    <mergeCell ref="C73:C78"/>
    <mergeCell ref="C79:C80"/>
    <mergeCell ref="C68:C72"/>
    <mergeCell ref="C89:C92"/>
    <mergeCell ref="C60:C61"/>
    <mergeCell ref="C8:C10"/>
    <mergeCell ref="C19:C20"/>
    <mergeCell ref="C86:C87"/>
    <mergeCell ref="C30:C32"/>
    <mergeCell ref="C56:C57"/>
    <mergeCell ref="A2:A3"/>
    <mergeCell ref="V2:Y2"/>
    <mergeCell ref="F2:I2"/>
    <mergeCell ref="C15:C17"/>
    <mergeCell ref="H132:I132"/>
    <mergeCell ref="C129:D130"/>
    <mergeCell ref="C100:C111"/>
    <mergeCell ref="C124:C125"/>
    <mergeCell ref="C95:C96"/>
    <mergeCell ref="R2:U2"/>
    <mergeCell ref="Z2:AC2"/>
    <mergeCell ref="B2:B3"/>
    <mergeCell ref="N2:Q2"/>
    <mergeCell ref="A1:BX1"/>
    <mergeCell ref="BC2:BC3"/>
    <mergeCell ref="AP2:AS2"/>
    <mergeCell ref="AD2:AG2"/>
    <mergeCell ref="BB2:BB3"/>
    <mergeCell ref="C2:E2"/>
    <mergeCell ref="AL2:AO2"/>
    <mergeCell ref="AZ2:AZ3"/>
    <mergeCell ref="AY2:AY3"/>
    <mergeCell ref="J2:M2"/>
    <mergeCell ref="BB40:BB45"/>
    <mergeCell ref="BB30:BB32"/>
    <mergeCell ref="BA20:BA24"/>
    <mergeCell ref="BA30:BA32"/>
    <mergeCell ref="BA37:BA38"/>
    <mergeCell ref="AH2:AK2"/>
    <mergeCell ref="BC130:BC132"/>
    <mergeCell ref="BC77:BC78"/>
    <mergeCell ref="BD77:BD78"/>
    <mergeCell ref="BA77:BA78"/>
    <mergeCell ref="BB77:BB78"/>
    <mergeCell ref="AX2:AX3"/>
    <mergeCell ref="BD2:BD3"/>
    <mergeCell ref="BA2:BA3"/>
    <mergeCell ref="BB20:BB24"/>
    <mergeCell ref="BB37:BB38"/>
    <mergeCell ref="BC5:BD5"/>
    <mergeCell ref="BA40:BA4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4" horizontalDpi="600" verticalDpi="600" orientation="landscape" paperSize="8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163"/>
  <sheetViews>
    <sheetView zoomScale="91" zoomScaleNormal="91" zoomScalePageLayoutView="0" workbookViewId="0" topLeftCell="A1">
      <pane xSplit="5" ySplit="3" topLeftCell="BZ1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I120" sqref="CI120:CK125"/>
    </sheetView>
  </sheetViews>
  <sheetFormatPr defaultColWidth="9.00390625" defaultRowHeight="12.75"/>
  <cols>
    <col min="1" max="1" width="4.75390625" style="0" customWidth="1"/>
    <col min="2" max="2" width="8.625" style="0" customWidth="1"/>
    <col min="3" max="3" width="18.375" style="0" customWidth="1"/>
    <col min="4" max="4" width="12.375" style="0" customWidth="1"/>
    <col min="5" max="5" width="28.125" style="18" customWidth="1"/>
    <col min="6" max="6" width="15.875" style="0" customWidth="1"/>
    <col min="7" max="8" width="15.75390625" style="0" customWidth="1"/>
    <col min="9" max="9" width="18.125" style="0" customWidth="1"/>
    <col min="10" max="11" width="15.875" style="0" customWidth="1"/>
    <col min="12" max="13" width="15.625" style="0" customWidth="1"/>
    <col min="14" max="14" width="18.375" style="0" customWidth="1"/>
    <col min="15" max="15" width="15.75390625" style="0" customWidth="1"/>
    <col min="16" max="16" width="14.875" style="4" customWidth="1"/>
    <col min="17" max="17" width="16.125" style="4" customWidth="1"/>
    <col min="18" max="18" width="15.00390625" style="4" customWidth="1"/>
    <col min="19" max="19" width="18.375" style="4" customWidth="1"/>
    <col min="20" max="20" width="17.125" style="4" customWidth="1"/>
    <col min="21" max="21" width="14.625" style="0" customWidth="1"/>
    <col min="22" max="22" width="15.625" style="0" customWidth="1"/>
    <col min="23" max="23" width="14.875" style="0" customWidth="1"/>
    <col min="24" max="24" width="17.625" style="0" customWidth="1"/>
    <col min="25" max="25" width="15.625" style="0" customWidth="1"/>
    <col min="26" max="26" width="15.875" style="0" customWidth="1"/>
    <col min="27" max="27" width="16.00390625" style="0" customWidth="1"/>
    <col min="28" max="28" width="16.125" style="0" customWidth="1"/>
    <col min="29" max="29" width="18.00390625" style="0" customWidth="1"/>
    <col min="30" max="30" width="15.75390625" style="0" customWidth="1"/>
    <col min="31" max="31" width="14.625" style="0" customWidth="1"/>
    <col min="32" max="32" width="15.75390625" style="0" customWidth="1"/>
    <col min="33" max="33" width="14.875" style="0" customWidth="1"/>
    <col min="34" max="34" width="18.75390625" style="0" customWidth="1"/>
    <col min="35" max="35" width="16.25390625" style="5" customWidth="1"/>
    <col min="36" max="36" width="13.875" style="0" customWidth="1"/>
    <col min="37" max="37" width="15.875" style="0" customWidth="1"/>
    <col min="38" max="38" width="15.375" style="0" customWidth="1"/>
    <col min="39" max="39" width="17.875" style="0" customWidth="1"/>
    <col min="40" max="40" width="16.125" style="0" customWidth="1"/>
    <col min="41" max="41" width="14.875" style="4" customWidth="1"/>
    <col min="42" max="42" width="16.00390625" style="4" customWidth="1"/>
    <col min="43" max="43" width="15.00390625" style="4" customWidth="1"/>
    <col min="44" max="44" width="17.875" style="0" customWidth="1"/>
    <col min="45" max="45" width="15.375" style="4" customWidth="1"/>
    <col min="46" max="46" width="13.875" style="0" customWidth="1"/>
    <col min="47" max="47" width="16.00390625" style="0" customWidth="1"/>
    <col min="48" max="48" width="15.125" style="0" customWidth="1"/>
    <col min="49" max="49" width="17.375" style="0" customWidth="1"/>
    <col min="50" max="50" width="16.125" style="5" customWidth="1"/>
    <col min="51" max="51" width="14.75390625" style="0" customWidth="1"/>
    <col min="52" max="52" width="16.125" style="0" customWidth="1"/>
    <col min="53" max="53" width="15.875" style="0" customWidth="1"/>
    <col min="54" max="54" width="17.625" style="0" customWidth="1"/>
    <col min="55" max="55" width="16.00390625" style="0" customWidth="1"/>
    <col min="56" max="56" width="13.875" style="0" customWidth="1"/>
    <col min="57" max="57" width="15.75390625" style="0" customWidth="1"/>
    <col min="58" max="58" width="16.00390625" style="0" customWidth="1"/>
    <col min="59" max="59" width="18.25390625" style="0" customWidth="1"/>
    <col min="60" max="60" width="15.00390625" style="0" customWidth="1"/>
    <col min="61" max="61" width="14.25390625" style="0" customWidth="1"/>
    <col min="62" max="62" width="16.25390625" style="0" customWidth="1"/>
    <col min="63" max="63" width="14.875" style="0" customWidth="1"/>
    <col min="64" max="64" width="18.375" style="0" customWidth="1"/>
    <col min="65" max="65" width="15.875" style="0" customWidth="1"/>
    <col min="66" max="66" width="14.125" style="0" customWidth="1"/>
    <col min="67" max="67" width="15.75390625" style="0" customWidth="1"/>
    <col min="68" max="68" width="15.00390625" style="0" customWidth="1"/>
    <col min="69" max="69" width="18.00390625" style="0" customWidth="1"/>
    <col min="70" max="70" width="16.375" style="0" customWidth="1"/>
    <col min="71" max="71" width="17.25390625" style="0" customWidth="1"/>
    <col min="72" max="72" width="16.00390625" style="0" customWidth="1"/>
    <col min="73" max="73" width="14.875" style="0" customWidth="1"/>
    <col min="74" max="74" width="18.625" style="0" customWidth="1"/>
    <col min="75" max="75" width="15.625" style="0" customWidth="1"/>
    <col min="76" max="76" width="13.875" style="0" customWidth="1"/>
    <col min="77" max="78" width="15.875" style="0" customWidth="1"/>
    <col min="79" max="79" width="18.25390625" style="0" customWidth="1"/>
    <col min="80" max="80" width="14.875" style="0" customWidth="1"/>
    <col min="81" max="81" width="15.25390625" style="0" customWidth="1"/>
    <col min="82" max="82" width="15.875" style="0" customWidth="1"/>
    <col min="83" max="83" width="15.625" style="0" customWidth="1"/>
    <col min="84" max="84" width="12.75390625" style="0" customWidth="1"/>
    <col min="85" max="85" width="15.875" style="0" customWidth="1"/>
    <col min="86" max="86" width="25.00390625" style="0" customWidth="1"/>
    <col min="87" max="87" width="17.625" style="0" customWidth="1"/>
    <col min="88" max="88" width="16.00390625" style="0" customWidth="1"/>
    <col min="89" max="89" width="11.75390625" style="116" customWidth="1"/>
    <col min="90" max="90" width="18.125" style="24" customWidth="1"/>
    <col min="91" max="206" width="9.125" style="24" customWidth="1"/>
  </cols>
  <sheetData>
    <row r="1" spans="1:88" ht="21" thickBot="1">
      <c r="A1" s="1431" t="s">
        <v>899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  <c r="N1" s="1431"/>
      <c r="O1" s="1431"/>
      <c r="P1" s="1431"/>
      <c r="Q1" s="1431"/>
      <c r="R1" s="1431"/>
      <c r="S1" s="1431"/>
      <c r="T1" s="1431"/>
      <c r="U1" s="1431"/>
      <c r="V1" s="1431"/>
      <c r="W1" s="1431"/>
      <c r="X1" s="1431"/>
      <c r="Y1" s="1431"/>
      <c r="Z1" s="1431"/>
      <c r="AA1" s="1431"/>
      <c r="AB1" s="1431"/>
      <c r="AC1" s="1431"/>
      <c r="AD1" s="1431"/>
      <c r="AE1" s="1431"/>
      <c r="AF1" s="1431"/>
      <c r="AG1" s="1431"/>
      <c r="AH1" s="1431"/>
      <c r="AI1" s="1431"/>
      <c r="AJ1" s="1431"/>
      <c r="AK1" s="1431"/>
      <c r="AL1" s="1431"/>
      <c r="AM1" s="1431"/>
      <c r="AN1" s="1431"/>
      <c r="AO1" s="1431"/>
      <c r="AP1" s="1431"/>
      <c r="AQ1" s="1431"/>
      <c r="AR1" s="1431"/>
      <c r="AS1" s="1431"/>
      <c r="AT1" s="1431"/>
      <c r="AU1" s="1431"/>
      <c r="AV1" s="1431"/>
      <c r="AW1" s="1431"/>
      <c r="AX1" s="1431"/>
      <c r="AY1" s="1431"/>
      <c r="AZ1" s="1431"/>
      <c r="BA1" s="1431"/>
      <c r="BB1" s="1431"/>
      <c r="BC1" s="1431"/>
      <c r="BD1" s="1431"/>
      <c r="BE1" s="1431"/>
      <c r="BF1" s="1431"/>
      <c r="BG1" s="1431"/>
      <c r="BH1" s="1431"/>
      <c r="BI1" s="1431"/>
      <c r="BJ1" s="1431"/>
      <c r="BK1" s="1431"/>
      <c r="BL1" s="1431"/>
      <c r="BM1" s="1431"/>
      <c r="BN1" s="1431"/>
      <c r="BO1" s="1431"/>
      <c r="BP1" s="1431"/>
      <c r="BQ1" s="1431"/>
      <c r="BR1" s="1431"/>
      <c r="BS1" s="1431"/>
      <c r="BT1" s="1431"/>
      <c r="BU1" s="1431"/>
      <c r="BV1" s="1431"/>
      <c r="BW1" s="1431"/>
      <c r="BX1" s="1431"/>
      <c r="BY1" s="1431"/>
      <c r="BZ1" s="1431"/>
      <c r="CA1" s="1431"/>
      <c r="CB1" s="1431"/>
      <c r="CC1" s="1431"/>
      <c r="CD1" s="1431"/>
      <c r="CE1" s="1431"/>
      <c r="CF1" s="1431"/>
      <c r="CG1" s="1431"/>
      <c r="CH1" s="1431"/>
      <c r="CI1" s="1431"/>
      <c r="CJ1" s="1431"/>
    </row>
    <row r="2" spans="1:88" ht="27" customHeight="1" thickTop="1">
      <c r="A2" s="1415" t="s">
        <v>215</v>
      </c>
      <c r="B2" s="1425" t="s">
        <v>225</v>
      </c>
      <c r="C2" s="1438" t="s">
        <v>227</v>
      </c>
      <c r="D2" s="1439"/>
      <c r="E2" s="1440"/>
      <c r="F2" s="1417" t="s">
        <v>217</v>
      </c>
      <c r="G2" s="1417"/>
      <c r="H2" s="1418"/>
      <c r="I2" s="1419"/>
      <c r="J2" s="1420"/>
      <c r="K2" s="1417" t="s">
        <v>218</v>
      </c>
      <c r="L2" s="1417"/>
      <c r="M2" s="1432"/>
      <c r="N2" s="1433"/>
      <c r="O2" s="1434"/>
      <c r="P2" s="1427" t="s">
        <v>219</v>
      </c>
      <c r="Q2" s="1417"/>
      <c r="R2" s="1432"/>
      <c r="S2" s="1433"/>
      <c r="T2" s="1434"/>
      <c r="U2" s="1427" t="s">
        <v>220</v>
      </c>
      <c r="V2" s="1417"/>
      <c r="W2" s="1432"/>
      <c r="X2" s="1433"/>
      <c r="Y2" s="1434"/>
      <c r="Z2" s="1465" t="s">
        <v>221</v>
      </c>
      <c r="AA2" s="1466"/>
      <c r="AB2" s="1428"/>
      <c r="AC2" s="1429"/>
      <c r="AD2" s="1430"/>
      <c r="AE2" s="1427" t="s">
        <v>222</v>
      </c>
      <c r="AF2" s="1417"/>
      <c r="AG2" s="1428"/>
      <c r="AH2" s="1429"/>
      <c r="AI2" s="1430"/>
      <c r="AJ2" s="1427" t="s">
        <v>533</v>
      </c>
      <c r="AK2" s="1417"/>
      <c r="AL2" s="1432"/>
      <c r="AM2" s="1433"/>
      <c r="AN2" s="1434"/>
      <c r="AO2" s="1427" t="s">
        <v>223</v>
      </c>
      <c r="AP2" s="1417"/>
      <c r="AQ2" s="1432"/>
      <c r="AR2" s="1433"/>
      <c r="AS2" s="1434"/>
      <c r="AT2" s="1421" t="s">
        <v>424</v>
      </c>
      <c r="AU2" s="1422"/>
      <c r="AV2" s="1423"/>
      <c r="AW2" s="1423"/>
      <c r="AX2" s="1424"/>
      <c r="AY2" s="1421" t="s">
        <v>396</v>
      </c>
      <c r="AZ2" s="1422"/>
      <c r="BA2" s="1423"/>
      <c r="BB2" s="1423"/>
      <c r="BC2" s="1424"/>
      <c r="BD2" s="1421" t="s">
        <v>537</v>
      </c>
      <c r="BE2" s="1422"/>
      <c r="BF2" s="1423"/>
      <c r="BG2" s="1423"/>
      <c r="BH2" s="1424"/>
      <c r="BI2" s="1421" t="s">
        <v>538</v>
      </c>
      <c r="BJ2" s="1422"/>
      <c r="BK2" s="1423"/>
      <c r="BL2" s="1423"/>
      <c r="BM2" s="1424"/>
      <c r="BN2" s="1421" t="s">
        <v>539</v>
      </c>
      <c r="BO2" s="1423"/>
      <c r="BP2" s="1423"/>
      <c r="BQ2" s="1423"/>
      <c r="BR2" s="1424"/>
      <c r="BS2" s="1435" t="s">
        <v>540</v>
      </c>
      <c r="BT2" s="1436"/>
      <c r="BU2" s="1436"/>
      <c r="BV2" s="1436"/>
      <c r="BW2" s="1437"/>
      <c r="BX2" s="1435" t="s">
        <v>541</v>
      </c>
      <c r="BY2" s="1436"/>
      <c r="BZ2" s="1436"/>
      <c r="CA2" s="1436"/>
      <c r="CB2" s="1437"/>
      <c r="CC2" s="1343" t="s">
        <v>549</v>
      </c>
      <c r="CD2" s="1343" t="s">
        <v>534</v>
      </c>
      <c r="CE2" s="1347" t="s">
        <v>535</v>
      </c>
      <c r="CF2" s="1347" t="s">
        <v>224</v>
      </c>
      <c r="CG2" s="1322" t="s">
        <v>375</v>
      </c>
      <c r="CH2" s="1343" t="s">
        <v>536</v>
      </c>
      <c r="CI2" s="1362" t="s">
        <v>551</v>
      </c>
      <c r="CJ2" s="1320" t="s">
        <v>552</v>
      </c>
    </row>
    <row r="3" spans="1:89" ht="63" customHeight="1" thickBot="1">
      <c r="A3" s="1416"/>
      <c r="B3" s="1426"/>
      <c r="C3" s="507" t="s">
        <v>163</v>
      </c>
      <c r="D3" s="508" t="s">
        <v>161</v>
      </c>
      <c r="E3" s="509" t="s">
        <v>216</v>
      </c>
      <c r="F3" s="350" t="s">
        <v>546</v>
      </c>
      <c r="G3" s="350" t="s">
        <v>530</v>
      </c>
      <c r="H3" s="350" t="s">
        <v>547</v>
      </c>
      <c r="I3" s="351" t="s">
        <v>531</v>
      </c>
      <c r="J3" s="352" t="s">
        <v>532</v>
      </c>
      <c r="K3" s="350" t="s">
        <v>546</v>
      </c>
      <c r="L3" s="350" t="s">
        <v>530</v>
      </c>
      <c r="M3" s="350" t="s">
        <v>547</v>
      </c>
      <c r="N3" s="351" t="s">
        <v>531</v>
      </c>
      <c r="O3" s="352" t="s">
        <v>532</v>
      </c>
      <c r="P3" s="350" t="s">
        <v>546</v>
      </c>
      <c r="Q3" s="350" t="s">
        <v>530</v>
      </c>
      <c r="R3" s="350" t="s">
        <v>547</v>
      </c>
      <c r="S3" s="351" t="s">
        <v>531</v>
      </c>
      <c r="T3" s="352" t="s">
        <v>532</v>
      </c>
      <c r="U3" s="350" t="s">
        <v>546</v>
      </c>
      <c r="V3" s="350" t="s">
        <v>530</v>
      </c>
      <c r="W3" s="350" t="s">
        <v>547</v>
      </c>
      <c r="X3" s="351" t="s">
        <v>531</v>
      </c>
      <c r="Y3" s="352" t="s">
        <v>532</v>
      </c>
      <c r="Z3" s="350" t="s">
        <v>546</v>
      </c>
      <c r="AA3" s="350" t="s">
        <v>530</v>
      </c>
      <c r="AB3" s="350" t="s">
        <v>547</v>
      </c>
      <c r="AC3" s="351" t="s">
        <v>531</v>
      </c>
      <c r="AD3" s="352" t="s">
        <v>532</v>
      </c>
      <c r="AE3" s="350" t="s">
        <v>546</v>
      </c>
      <c r="AF3" s="350" t="s">
        <v>530</v>
      </c>
      <c r="AG3" s="350" t="s">
        <v>547</v>
      </c>
      <c r="AH3" s="351" t="s">
        <v>531</v>
      </c>
      <c r="AI3" s="352" t="s">
        <v>532</v>
      </c>
      <c r="AJ3" s="350" t="s">
        <v>546</v>
      </c>
      <c r="AK3" s="350" t="s">
        <v>530</v>
      </c>
      <c r="AL3" s="350" t="s">
        <v>547</v>
      </c>
      <c r="AM3" s="351" t="s">
        <v>531</v>
      </c>
      <c r="AN3" s="352" t="s">
        <v>532</v>
      </c>
      <c r="AO3" s="350" t="s">
        <v>546</v>
      </c>
      <c r="AP3" s="350" t="s">
        <v>530</v>
      </c>
      <c r="AQ3" s="350" t="s">
        <v>547</v>
      </c>
      <c r="AR3" s="351" t="s">
        <v>531</v>
      </c>
      <c r="AS3" s="352" t="s">
        <v>532</v>
      </c>
      <c r="AT3" s="350" t="s">
        <v>546</v>
      </c>
      <c r="AU3" s="350" t="s">
        <v>530</v>
      </c>
      <c r="AV3" s="350" t="s">
        <v>547</v>
      </c>
      <c r="AW3" s="351" t="s">
        <v>531</v>
      </c>
      <c r="AX3" s="352" t="s">
        <v>532</v>
      </c>
      <c r="AY3" s="350" t="s">
        <v>546</v>
      </c>
      <c r="AZ3" s="350" t="s">
        <v>530</v>
      </c>
      <c r="BA3" s="350" t="s">
        <v>547</v>
      </c>
      <c r="BB3" s="351" t="s">
        <v>531</v>
      </c>
      <c r="BC3" s="352" t="s">
        <v>532</v>
      </c>
      <c r="BD3" s="350" t="s">
        <v>546</v>
      </c>
      <c r="BE3" s="350" t="s">
        <v>530</v>
      </c>
      <c r="BF3" s="350" t="s">
        <v>547</v>
      </c>
      <c r="BG3" s="351" t="s">
        <v>531</v>
      </c>
      <c r="BH3" s="352" t="s">
        <v>532</v>
      </c>
      <c r="BI3" s="350" t="s">
        <v>546</v>
      </c>
      <c r="BJ3" s="350" t="s">
        <v>530</v>
      </c>
      <c r="BK3" s="350" t="s">
        <v>547</v>
      </c>
      <c r="BL3" s="351" t="s">
        <v>531</v>
      </c>
      <c r="BM3" s="352" t="s">
        <v>532</v>
      </c>
      <c r="BN3" s="350" t="s">
        <v>546</v>
      </c>
      <c r="BO3" s="350" t="s">
        <v>530</v>
      </c>
      <c r="BP3" s="350" t="s">
        <v>547</v>
      </c>
      <c r="BQ3" s="351" t="s">
        <v>531</v>
      </c>
      <c r="BR3" s="352" t="s">
        <v>532</v>
      </c>
      <c r="BS3" s="350" t="s">
        <v>546</v>
      </c>
      <c r="BT3" s="350" t="s">
        <v>530</v>
      </c>
      <c r="BU3" s="350" t="s">
        <v>547</v>
      </c>
      <c r="BV3" s="351" t="s">
        <v>531</v>
      </c>
      <c r="BW3" s="352" t="s">
        <v>532</v>
      </c>
      <c r="BX3" s="350" t="s">
        <v>546</v>
      </c>
      <c r="BY3" s="350" t="s">
        <v>530</v>
      </c>
      <c r="BZ3" s="350" t="s">
        <v>547</v>
      </c>
      <c r="CA3" s="351" t="s">
        <v>531</v>
      </c>
      <c r="CB3" s="352" t="s">
        <v>532</v>
      </c>
      <c r="CC3" s="1344"/>
      <c r="CD3" s="1344"/>
      <c r="CE3" s="1348"/>
      <c r="CF3" s="1348"/>
      <c r="CG3" s="1323"/>
      <c r="CH3" s="1344"/>
      <c r="CI3" s="1363"/>
      <c r="CJ3" s="1321"/>
      <c r="CK3" s="116">
        <v>4.1749</v>
      </c>
    </row>
    <row r="4" spans="1:206" s="4" customFormat="1" ht="54.75" customHeight="1" thickTop="1">
      <c r="A4" s="32">
        <v>1</v>
      </c>
      <c r="B4" s="500" t="s">
        <v>335</v>
      </c>
      <c r="C4" s="1414" t="s">
        <v>423</v>
      </c>
      <c r="D4" s="501" t="s">
        <v>123</v>
      </c>
      <c r="E4" s="502" t="s">
        <v>353</v>
      </c>
      <c r="F4" s="409"/>
      <c r="G4" s="510"/>
      <c r="H4" s="410"/>
      <c r="I4" s="274"/>
      <c r="J4" s="66"/>
      <c r="K4" s="80"/>
      <c r="L4" s="81"/>
      <c r="M4" s="81"/>
      <c r="N4" s="82"/>
      <c r="O4" s="66"/>
      <c r="P4" s="80"/>
      <c r="Q4" s="81"/>
      <c r="R4" s="81"/>
      <c r="S4" s="82"/>
      <c r="T4" s="411"/>
      <c r="U4" s="80"/>
      <c r="V4" s="81"/>
      <c r="W4" s="81"/>
      <c r="X4" s="82"/>
      <c r="Y4" s="66"/>
      <c r="Z4" s="80">
        <v>600</v>
      </c>
      <c r="AA4" s="81"/>
      <c r="AB4" s="81">
        <v>738</v>
      </c>
      <c r="AC4" s="1227" t="s">
        <v>598</v>
      </c>
      <c r="AD4" s="1228" t="s">
        <v>598</v>
      </c>
      <c r="AE4" s="412"/>
      <c r="AF4" s="525"/>
      <c r="AG4" s="410"/>
      <c r="AH4" s="274"/>
      <c r="AI4" s="413"/>
      <c r="AJ4" s="80">
        <v>1138</v>
      </c>
      <c r="AK4" s="81"/>
      <c r="AL4" s="81">
        <v>1400</v>
      </c>
      <c r="AM4" s="82" t="s">
        <v>566</v>
      </c>
      <c r="AN4" s="66" t="s">
        <v>566</v>
      </c>
      <c r="AO4" s="414"/>
      <c r="AP4" s="527"/>
      <c r="AQ4" s="410"/>
      <c r="AR4" s="274"/>
      <c r="AS4" s="66"/>
      <c r="AT4" s="80">
        <v>4000</v>
      </c>
      <c r="AU4" s="81"/>
      <c r="AV4" s="81">
        <v>4920</v>
      </c>
      <c r="AW4" s="82"/>
      <c r="AX4" s="413" t="s">
        <v>739</v>
      </c>
      <c r="AY4" s="930"/>
      <c r="AZ4" s="417"/>
      <c r="BA4" s="416"/>
      <c r="BB4" s="931"/>
      <c r="BC4" s="169"/>
      <c r="BD4" s="415"/>
      <c r="BE4" s="417"/>
      <c r="BF4" s="417"/>
      <c r="BG4" s="165"/>
      <c r="BH4" s="169"/>
      <c r="BI4" s="1205"/>
      <c r="BJ4" s="608"/>
      <c r="BK4" s="166"/>
      <c r="BL4" s="166"/>
      <c r="BM4" s="167"/>
      <c r="BN4" s="165"/>
      <c r="BO4" s="166"/>
      <c r="BP4" s="166"/>
      <c r="BQ4" s="166"/>
      <c r="BR4" s="167"/>
      <c r="BS4" s="165"/>
      <c r="BT4" s="608"/>
      <c r="BU4" s="166"/>
      <c r="BV4" s="168"/>
      <c r="BW4" s="169"/>
      <c r="BX4" s="165"/>
      <c r="BY4" s="166"/>
      <c r="BZ4" s="166"/>
      <c r="CA4" s="166"/>
      <c r="CB4" s="1238"/>
      <c r="CC4" s="190">
        <f>F4+K4+P4+U4+Z4+AE4+AJ4+AO4+AT4+AY4+BD4+BI4+BN4+BS4+BX4</f>
        <v>5738</v>
      </c>
      <c r="CD4" s="427">
        <f>G4+L4+Q4+V4+AA4+AF4+AK4+AP4+AU4+AZ4+BE4+BJ4+BO4+BT4+BY4</f>
        <v>0</v>
      </c>
      <c r="CE4" s="427">
        <f>H4+M4+R4+W4+AB4+AG4+AL4+AQ4+AV4+BA4+BF4+BK4+BP4+BU4+BZ4</f>
        <v>7058</v>
      </c>
      <c r="CF4" s="628">
        <f>CC4+CD4</f>
        <v>5738</v>
      </c>
      <c r="CG4" s="427">
        <f>CF4/4.1749</f>
        <v>1374.4041773455651</v>
      </c>
      <c r="CH4" s="199" t="s">
        <v>766</v>
      </c>
      <c r="CI4" s="504"/>
      <c r="CJ4" s="504"/>
      <c r="CK4" s="111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</row>
    <row r="5" spans="1:206" s="4" customFormat="1" ht="54" customHeight="1">
      <c r="A5" s="32">
        <v>2</v>
      </c>
      <c r="B5" s="225" t="s">
        <v>187</v>
      </c>
      <c r="C5" s="1401"/>
      <c r="D5" s="55" t="s">
        <v>124</v>
      </c>
      <c r="E5" s="71" t="s">
        <v>305</v>
      </c>
      <c r="F5" s="228">
        <v>800</v>
      </c>
      <c r="G5" s="511"/>
      <c r="H5" s="89">
        <v>1000</v>
      </c>
      <c r="I5" s="31" t="s">
        <v>638</v>
      </c>
      <c r="J5" s="79" t="s">
        <v>622</v>
      </c>
      <c r="K5" s="204">
        <v>500</v>
      </c>
      <c r="L5" s="205"/>
      <c r="M5" s="205">
        <v>615</v>
      </c>
      <c r="N5" s="913" t="s">
        <v>769</v>
      </c>
      <c r="O5" s="419" t="s">
        <v>774</v>
      </c>
      <c r="P5" s="65"/>
      <c r="Q5" s="29"/>
      <c r="R5" s="29"/>
      <c r="S5" s="30"/>
      <c r="T5" s="83"/>
      <c r="U5" s="65">
        <v>180</v>
      </c>
      <c r="V5" s="29"/>
      <c r="W5" s="29">
        <v>222</v>
      </c>
      <c r="X5" s="30" t="s">
        <v>638</v>
      </c>
      <c r="Y5" s="43" t="s">
        <v>664</v>
      </c>
      <c r="Z5" s="65">
        <v>300</v>
      </c>
      <c r="AA5" s="29"/>
      <c r="AB5" s="29">
        <v>369</v>
      </c>
      <c r="AC5" s="492" t="s">
        <v>621</v>
      </c>
      <c r="AD5" s="1226" t="s">
        <v>622</v>
      </c>
      <c r="AE5" s="65">
        <v>374</v>
      </c>
      <c r="AF5" s="29"/>
      <c r="AG5" s="89">
        <v>460</v>
      </c>
      <c r="AH5" s="31"/>
      <c r="AI5" s="79" t="s">
        <v>804</v>
      </c>
      <c r="AJ5" s="65">
        <v>512</v>
      </c>
      <c r="AK5" s="29"/>
      <c r="AL5" s="29">
        <v>630</v>
      </c>
      <c r="AM5" s="492" t="s">
        <v>566</v>
      </c>
      <c r="AN5" s="1196" t="s">
        <v>566</v>
      </c>
      <c r="AO5" s="80">
        <v>400</v>
      </c>
      <c r="AP5" s="81"/>
      <c r="AQ5" s="89">
        <v>492</v>
      </c>
      <c r="AR5" s="274"/>
      <c r="AS5" s="43" t="s">
        <v>722</v>
      </c>
      <c r="AT5" s="65">
        <v>1000</v>
      </c>
      <c r="AU5" s="29"/>
      <c r="AV5" s="29">
        <v>1230</v>
      </c>
      <c r="AW5" s="30"/>
      <c r="AX5" s="413" t="s">
        <v>739</v>
      </c>
      <c r="AY5" s="161"/>
      <c r="AZ5" s="162"/>
      <c r="BA5" s="190"/>
      <c r="BB5" s="191"/>
      <c r="BC5" s="164"/>
      <c r="BD5" s="161"/>
      <c r="BE5" s="162"/>
      <c r="BF5" s="162"/>
      <c r="BG5" s="163"/>
      <c r="BH5" s="164"/>
      <c r="BI5" s="415"/>
      <c r="BJ5" s="166"/>
      <c r="BK5" s="166"/>
      <c r="BL5" s="166"/>
      <c r="BM5" s="167"/>
      <c r="BN5" s="165"/>
      <c r="BO5" s="166"/>
      <c r="BP5" s="166"/>
      <c r="BQ5" s="166"/>
      <c r="BR5" s="167"/>
      <c r="BS5" s="165"/>
      <c r="BT5" s="166"/>
      <c r="BU5" s="166"/>
      <c r="BV5" s="168"/>
      <c r="BW5" s="169"/>
      <c r="BX5" s="165"/>
      <c r="BY5" s="166"/>
      <c r="BZ5" s="166"/>
      <c r="CA5" s="166"/>
      <c r="CB5" s="169"/>
      <c r="CC5" s="190">
        <f>F5+K5+P5+U5+Z5+AE5+AJ5+AO5+AT5+AY5+BD5+BI5+BN5+BS5+BX5</f>
        <v>4066</v>
      </c>
      <c r="CD5" s="427">
        <f aca="true" t="shared" si="0" ref="CD5:CD56">G5+L5+Q5+V5+AA5+AF5+AK5+AP5+AU5+AZ5+BE5+BJ5+BO5+BT5+BY5</f>
        <v>0</v>
      </c>
      <c r="CE5" s="427">
        <f aca="true" t="shared" si="1" ref="CE5:CE56">H5+M5+R5+W5+AB5+AG5+AL5+AQ5+AV5+BA5+BF5+BK5+BP5+BU5+BZ5</f>
        <v>5018</v>
      </c>
      <c r="CF5" s="628">
        <f aca="true" t="shared" si="2" ref="CF5:CF56">CC5+CD5</f>
        <v>4066</v>
      </c>
      <c r="CG5" s="427">
        <f aca="true" t="shared" si="3" ref="CG5:CG56">CF5/4.1749</f>
        <v>973.9155428872548</v>
      </c>
      <c r="CH5" s="199" t="s">
        <v>766</v>
      </c>
      <c r="CI5" s="635"/>
      <c r="CJ5" s="504"/>
      <c r="CK5" s="111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</row>
    <row r="6" spans="1:89" s="25" customFormat="1" ht="38.25">
      <c r="A6" s="32">
        <v>4</v>
      </c>
      <c r="B6" s="200" t="s">
        <v>383</v>
      </c>
      <c r="C6" s="1402"/>
      <c r="D6" s="55" t="s">
        <v>9</v>
      </c>
      <c r="E6" s="123" t="s">
        <v>10</v>
      </c>
      <c r="F6" s="208"/>
      <c r="G6" s="512"/>
      <c r="H6" s="89"/>
      <c r="I6" s="174"/>
      <c r="J6" s="83"/>
      <c r="K6" s="242"/>
      <c r="L6" s="431"/>
      <c r="M6" s="205"/>
      <c r="N6" s="206"/>
      <c r="O6" s="83"/>
      <c r="P6" s="1191">
        <v>0</v>
      </c>
      <c r="Q6" s="492">
        <v>0</v>
      </c>
      <c r="R6" s="29">
        <v>0</v>
      </c>
      <c r="S6" s="30" t="s">
        <v>680</v>
      </c>
      <c r="T6" s="83"/>
      <c r="U6" s="65"/>
      <c r="V6" s="29"/>
      <c r="W6" s="29"/>
      <c r="X6" s="82"/>
      <c r="Y6" s="79"/>
      <c r="Z6" s="65"/>
      <c r="AA6" s="29"/>
      <c r="AB6" s="29"/>
      <c r="AC6" s="210"/>
      <c r="AD6" s="79"/>
      <c r="AE6" s="65">
        <v>8100</v>
      </c>
      <c r="AF6" s="29"/>
      <c r="AG6" s="29">
        <v>10000</v>
      </c>
      <c r="AH6" s="181" t="s">
        <v>637</v>
      </c>
      <c r="AI6" s="79" t="s">
        <v>690</v>
      </c>
      <c r="AJ6" s="65"/>
      <c r="AK6" s="29"/>
      <c r="AL6" s="29"/>
      <c r="AM6" s="30"/>
      <c r="AN6" s="79"/>
      <c r="AO6" s="80"/>
      <c r="AP6" s="81"/>
      <c r="AQ6" s="89"/>
      <c r="AR6" s="31"/>
      <c r="AS6" s="79"/>
      <c r="AT6" s="156"/>
      <c r="AU6" s="514"/>
      <c r="AV6" s="193"/>
      <c r="AW6" s="194"/>
      <c r="AX6" s="192"/>
      <c r="AY6" s="161"/>
      <c r="AZ6" s="162"/>
      <c r="BA6" s="190"/>
      <c r="BB6" s="191"/>
      <c r="BC6" s="164"/>
      <c r="BD6" s="161"/>
      <c r="BE6" s="162"/>
      <c r="BF6" s="162"/>
      <c r="BG6" s="163"/>
      <c r="BH6" s="164"/>
      <c r="BI6" s="415"/>
      <c r="BJ6" s="166"/>
      <c r="BK6" s="166"/>
      <c r="BL6" s="166"/>
      <c r="BM6" s="167"/>
      <c r="BN6" s="165"/>
      <c r="BO6" s="166"/>
      <c r="BP6" s="166"/>
      <c r="BQ6" s="166"/>
      <c r="BR6" s="167"/>
      <c r="BS6" s="165"/>
      <c r="BT6" s="166"/>
      <c r="BU6" s="166"/>
      <c r="BV6" s="168"/>
      <c r="BW6" s="169"/>
      <c r="BX6" s="165"/>
      <c r="BY6" s="166"/>
      <c r="BZ6" s="166"/>
      <c r="CA6" s="166"/>
      <c r="CB6" s="169"/>
      <c r="CC6" s="190">
        <f aca="true" t="shared" si="4" ref="CC6:CC57">F6+K6+P6+U6+Z6+AE6+AJ6+AO6+AT6+AY6+BD6+BI6+BN6+BS6+BX6</f>
        <v>8100</v>
      </c>
      <c r="CD6" s="427">
        <f t="shared" si="0"/>
        <v>0</v>
      </c>
      <c r="CE6" s="427">
        <f t="shared" si="1"/>
        <v>10000</v>
      </c>
      <c r="CF6" s="628">
        <f t="shared" si="2"/>
        <v>8100</v>
      </c>
      <c r="CG6" s="427">
        <f t="shared" si="3"/>
        <v>1940.1662315265037</v>
      </c>
      <c r="CH6" s="199" t="s">
        <v>766</v>
      </c>
      <c r="CI6" s="651"/>
      <c r="CJ6" s="623"/>
      <c r="CK6" s="111"/>
    </row>
    <row r="7" spans="1:206" s="4" customFormat="1" ht="49.5" customHeight="1">
      <c r="A7" s="32">
        <v>5</v>
      </c>
      <c r="B7" s="225" t="s">
        <v>250</v>
      </c>
      <c r="C7" s="1405" t="s">
        <v>425</v>
      </c>
      <c r="D7" s="55" t="s">
        <v>184</v>
      </c>
      <c r="E7" s="155" t="s">
        <v>17</v>
      </c>
      <c r="F7" s="188">
        <v>600</v>
      </c>
      <c r="G7" s="513"/>
      <c r="H7" s="29">
        <v>730</v>
      </c>
      <c r="I7" s="31" t="s">
        <v>638</v>
      </c>
      <c r="J7" s="28" t="s">
        <v>619</v>
      </c>
      <c r="K7" s="65"/>
      <c r="L7" s="29"/>
      <c r="M7" s="29"/>
      <c r="N7" s="30"/>
      <c r="O7" s="28"/>
      <c r="P7" s="65"/>
      <c r="Q7" s="29"/>
      <c r="R7" s="29"/>
      <c r="S7" s="30"/>
      <c r="T7" s="224"/>
      <c r="U7" s="65"/>
      <c r="V7" s="29"/>
      <c r="W7" s="29"/>
      <c r="X7" s="30"/>
      <c r="Y7" s="66"/>
      <c r="Z7" s="65"/>
      <c r="AA7" s="29"/>
      <c r="AB7" s="29"/>
      <c r="AC7" s="30"/>
      <c r="AD7" s="28"/>
      <c r="AE7" s="65">
        <v>400</v>
      </c>
      <c r="AF7" s="29"/>
      <c r="AG7" s="29">
        <v>490</v>
      </c>
      <c r="AH7" s="30"/>
      <c r="AI7" s="79" t="s">
        <v>709</v>
      </c>
      <c r="AJ7" s="84"/>
      <c r="AK7" s="158"/>
      <c r="AL7" s="29"/>
      <c r="AM7" s="30"/>
      <c r="AN7" s="28"/>
      <c r="AO7" s="80"/>
      <c r="AP7" s="81"/>
      <c r="AQ7" s="89"/>
      <c r="AR7" s="31"/>
      <c r="AS7" s="66"/>
      <c r="AT7" s="65">
        <v>0</v>
      </c>
      <c r="AU7" s="29"/>
      <c r="AV7" s="29">
        <v>1000</v>
      </c>
      <c r="AW7" s="30"/>
      <c r="AX7" s="413" t="s">
        <v>739</v>
      </c>
      <c r="AY7" s="161"/>
      <c r="AZ7" s="162"/>
      <c r="BA7" s="190"/>
      <c r="BB7" s="191"/>
      <c r="BC7" s="164"/>
      <c r="BD7" s="161"/>
      <c r="BE7" s="162"/>
      <c r="BF7" s="162"/>
      <c r="BG7" s="163"/>
      <c r="BH7" s="164"/>
      <c r="BI7" s="415"/>
      <c r="BJ7" s="166"/>
      <c r="BK7" s="166"/>
      <c r="BL7" s="166"/>
      <c r="BM7" s="167"/>
      <c r="BN7" s="165"/>
      <c r="BO7" s="166"/>
      <c r="BP7" s="166"/>
      <c r="BQ7" s="166"/>
      <c r="BR7" s="167"/>
      <c r="BS7" s="165"/>
      <c r="BT7" s="166"/>
      <c r="BU7" s="166"/>
      <c r="BV7" s="168"/>
      <c r="BW7" s="169"/>
      <c r="BX7" s="165"/>
      <c r="BY7" s="166"/>
      <c r="BZ7" s="166"/>
      <c r="CA7" s="166"/>
      <c r="CB7" s="169"/>
      <c r="CC7" s="190">
        <f t="shared" si="4"/>
        <v>1000</v>
      </c>
      <c r="CD7" s="427">
        <f t="shared" si="0"/>
        <v>0</v>
      </c>
      <c r="CE7" s="427">
        <f t="shared" si="1"/>
        <v>2220</v>
      </c>
      <c r="CF7" s="628">
        <f t="shared" si="2"/>
        <v>1000</v>
      </c>
      <c r="CG7" s="427">
        <f t="shared" si="3"/>
        <v>239.52669525018564</v>
      </c>
      <c r="CH7" s="199" t="s">
        <v>766</v>
      </c>
      <c r="CI7" s="504"/>
      <c r="CJ7" s="504"/>
      <c r="CK7" s="111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</row>
    <row r="8" spans="1:206" s="4" customFormat="1" ht="55.5" customHeight="1">
      <c r="A8" s="32">
        <v>6</v>
      </c>
      <c r="B8" s="225" t="s">
        <v>287</v>
      </c>
      <c r="C8" s="1406"/>
      <c r="D8" s="55" t="s">
        <v>125</v>
      </c>
      <c r="E8" s="71" t="s">
        <v>5</v>
      </c>
      <c r="F8" s="156">
        <v>1220</v>
      </c>
      <c r="G8" s="514"/>
      <c r="H8" s="29">
        <v>1500</v>
      </c>
      <c r="I8" s="31" t="s">
        <v>638</v>
      </c>
      <c r="J8" s="66" t="s">
        <v>596</v>
      </c>
      <c r="K8" s="421">
        <v>200</v>
      </c>
      <c r="L8" s="519"/>
      <c r="M8" s="205">
        <v>271</v>
      </c>
      <c r="N8" s="1192" t="s">
        <v>630</v>
      </c>
      <c r="O8" s="1193" t="s">
        <v>630</v>
      </c>
      <c r="P8" s="65"/>
      <c r="Q8" s="29"/>
      <c r="R8" s="29"/>
      <c r="S8" s="30"/>
      <c r="T8" s="224"/>
      <c r="U8" s="65">
        <v>650</v>
      </c>
      <c r="V8" s="29"/>
      <c r="W8" s="29">
        <v>800</v>
      </c>
      <c r="X8" s="30" t="s">
        <v>638</v>
      </c>
      <c r="Y8" s="43" t="s">
        <v>665</v>
      </c>
      <c r="Z8" s="65"/>
      <c r="AA8" s="29"/>
      <c r="AB8" s="29"/>
      <c r="AC8" s="30"/>
      <c r="AD8" s="79"/>
      <c r="AE8" s="65">
        <v>1300</v>
      </c>
      <c r="AF8" s="29"/>
      <c r="AG8" s="29">
        <v>1600</v>
      </c>
      <c r="AH8" s="30"/>
      <c r="AI8" s="79" t="s">
        <v>709</v>
      </c>
      <c r="AJ8" s="65"/>
      <c r="AK8" s="29"/>
      <c r="AL8" s="29"/>
      <c r="AM8" s="30"/>
      <c r="AN8" s="79"/>
      <c r="AO8" s="80">
        <v>300</v>
      </c>
      <c r="AP8" s="81"/>
      <c r="AQ8" s="89">
        <v>369</v>
      </c>
      <c r="AR8" s="31"/>
      <c r="AS8" s="66" t="s">
        <v>606</v>
      </c>
      <c r="AT8" s="65">
        <v>0</v>
      </c>
      <c r="AU8" s="29"/>
      <c r="AV8" s="29">
        <v>2500</v>
      </c>
      <c r="AW8" s="30"/>
      <c r="AX8" s="413" t="s">
        <v>739</v>
      </c>
      <c r="AY8" s="161"/>
      <c r="AZ8" s="162"/>
      <c r="BA8" s="190"/>
      <c r="BB8" s="191"/>
      <c r="BC8" s="164"/>
      <c r="BD8" s="161"/>
      <c r="BE8" s="162"/>
      <c r="BF8" s="162"/>
      <c r="BG8" s="163"/>
      <c r="BH8" s="164"/>
      <c r="BI8" s="415"/>
      <c r="BJ8" s="166"/>
      <c r="BK8" s="166"/>
      <c r="BL8" s="166"/>
      <c r="BM8" s="167"/>
      <c r="BN8" s="165"/>
      <c r="BO8" s="166"/>
      <c r="BP8" s="166"/>
      <c r="BQ8" s="166"/>
      <c r="BR8" s="167"/>
      <c r="BS8" s="165"/>
      <c r="BT8" s="166"/>
      <c r="BU8" s="166"/>
      <c r="BV8" s="168"/>
      <c r="BW8" s="169"/>
      <c r="BX8" s="165"/>
      <c r="BY8" s="166"/>
      <c r="BZ8" s="166"/>
      <c r="CA8" s="166"/>
      <c r="CB8" s="169"/>
      <c r="CC8" s="190">
        <f t="shared" si="4"/>
        <v>3670</v>
      </c>
      <c r="CD8" s="427">
        <f t="shared" si="0"/>
        <v>0</v>
      </c>
      <c r="CE8" s="427">
        <f t="shared" si="1"/>
        <v>7040</v>
      </c>
      <c r="CF8" s="628">
        <f t="shared" si="2"/>
        <v>3670</v>
      </c>
      <c r="CG8" s="427">
        <f t="shared" si="3"/>
        <v>879.0629715681813</v>
      </c>
      <c r="CH8" s="199" t="s">
        <v>766</v>
      </c>
      <c r="CI8" s="504"/>
      <c r="CJ8" s="504"/>
      <c r="CK8" s="111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</row>
    <row r="9" spans="1:206" s="6" customFormat="1" ht="54" customHeight="1">
      <c r="A9" s="32">
        <v>7</v>
      </c>
      <c r="B9" s="200" t="s">
        <v>288</v>
      </c>
      <c r="C9" s="1406"/>
      <c r="D9" s="55" t="s">
        <v>126</v>
      </c>
      <c r="E9" s="123" t="s">
        <v>6</v>
      </c>
      <c r="F9" s="188">
        <v>120</v>
      </c>
      <c r="G9" s="513"/>
      <c r="H9" s="89">
        <v>150</v>
      </c>
      <c r="I9" s="31"/>
      <c r="J9" s="28" t="s">
        <v>619</v>
      </c>
      <c r="K9" s="65"/>
      <c r="L9" s="29"/>
      <c r="M9" s="29"/>
      <c r="N9" s="82"/>
      <c r="O9" s="66"/>
      <c r="P9" s="65"/>
      <c r="Q9" s="29"/>
      <c r="R9" s="29"/>
      <c r="S9" s="30"/>
      <c r="T9" s="224"/>
      <c r="U9" s="65"/>
      <c r="V9" s="29"/>
      <c r="W9" s="29"/>
      <c r="X9" s="30"/>
      <c r="Y9" s="66"/>
      <c r="Z9" s="65"/>
      <c r="AA9" s="29"/>
      <c r="AB9" s="29"/>
      <c r="AC9" s="30"/>
      <c r="AD9" s="28"/>
      <c r="AE9" s="65">
        <v>800</v>
      </c>
      <c r="AF9" s="29"/>
      <c r="AG9" s="29">
        <v>980</v>
      </c>
      <c r="AH9" s="30"/>
      <c r="AI9" s="79" t="s">
        <v>709</v>
      </c>
      <c r="AJ9" s="65"/>
      <c r="AK9" s="29"/>
      <c r="AL9" s="29"/>
      <c r="AM9" s="30"/>
      <c r="AN9" s="79"/>
      <c r="AO9" s="412"/>
      <c r="AP9" s="525"/>
      <c r="AQ9" s="89"/>
      <c r="AR9" s="274"/>
      <c r="AS9" s="66"/>
      <c r="AT9" s="65"/>
      <c r="AU9" s="29"/>
      <c r="AV9" s="29"/>
      <c r="AW9" s="30"/>
      <c r="AX9" s="28"/>
      <c r="AY9" s="151"/>
      <c r="AZ9" s="529"/>
      <c r="BA9" s="190"/>
      <c r="BB9" s="191"/>
      <c r="BC9" s="160"/>
      <c r="BD9" s="161"/>
      <c r="BE9" s="162"/>
      <c r="BF9" s="162"/>
      <c r="BG9" s="163"/>
      <c r="BH9" s="164"/>
      <c r="BI9" s="415"/>
      <c r="BJ9" s="166"/>
      <c r="BK9" s="166"/>
      <c r="BL9" s="166"/>
      <c r="BM9" s="167"/>
      <c r="BN9" s="165"/>
      <c r="BO9" s="166"/>
      <c r="BP9" s="166"/>
      <c r="BQ9" s="166"/>
      <c r="BR9" s="167"/>
      <c r="BS9" s="165"/>
      <c r="BT9" s="166"/>
      <c r="BU9" s="166"/>
      <c r="BV9" s="168"/>
      <c r="BW9" s="169"/>
      <c r="BX9" s="165"/>
      <c r="BY9" s="166"/>
      <c r="BZ9" s="166"/>
      <c r="CA9" s="166"/>
      <c r="CB9" s="169"/>
      <c r="CC9" s="190">
        <f t="shared" si="4"/>
        <v>920</v>
      </c>
      <c r="CD9" s="427">
        <f t="shared" si="0"/>
        <v>0</v>
      </c>
      <c r="CE9" s="427">
        <f t="shared" si="1"/>
        <v>1130</v>
      </c>
      <c r="CF9" s="628">
        <f t="shared" si="2"/>
        <v>920</v>
      </c>
      <c r="CG9" s="427">
        <f t="shared" si="3"/>
        <v>220.3645596301708</v>
      </c>
      <c r="CH9" s="199" t="s">
        <v>766</v>
      </c>
      <c r="CI9" s="504"/>
      <c r="CJ9" s="504"/>
      <c r="CK9" s="116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</row>
    <row r="10" spans="1:206" s="4" customFormat="1" ht="48" customHeight="1">
      <c r="A10" s="32">
        <v>8</v>
      </c>
      <c r="B10" s="225" t="s">
        <v>250</v>
      </c>
      <c r="C10" s="1407"/>
      <c r="D10" s="55" t="s">
        <v>185</v>
      </c>
      <c r="E10" s="71" t="s">
        <v>286</v>
      </c>
      <c r="F10" s="228">
        <v>120</v>
      </c>
      <c r="G10" s="511"/>
      <c r="H10" s="89">
        <v>150</v>
      </c>
      <c r="I10" s="31"/>
      <c r="J10" s="28" t="s">
        <v>619</v>
      </c>
      <c r="K10" s="65"/>
      <c r="L10" s="29"/>
      <c r="M10" s="29"/>
      <c r="N10" s="30"/>
      <c r="O10" s="28"/>
      <c r="P10" s="65">
        <v>813.01</v>
      </c>
      <c r="Q10" s="29">
        <v>406.5</v>
      </c>
      <c r="R10" s="29">
        <v>1000</v>
      </c>
      <c r="S10" s="30" t="s">
        <v>601</v>
      </c>
      <c r="T10" s="224" t="s">
        <v>677</v>
      </c>
      <c r="U10" s="65"/>
      <c r="V10" s="29"/>
      <c r="W10" s="29"/>
      <c r="X10" s="30"/>
      <c r="Y10" s="66"/>
      <c r="Z10" s="65"/>
      <c r="AA10" s="29"/>
      <c r="AB10" s="29"/>
      <c r="AC10" s="30"/>
      <c r="AD10" s="79"/>
      <c r="AE10" s="65">
        <v>300</v>
      </c>
      <c r="AF10" s="29"/>
      <c r="AG10" s="29">
        <v>370</v>
      </c>
      <c r="AH10" s="30"/>
      <c r="AI10" s="79" t="s">
        <v>709</v>
      </c>
      <c r="AJ10" s="84"/>
      <c r="AK10" s="158"/>
      <c r="AL10" s="29"/>
      <c r="AM10" s="30"/>
      <c r="AN10" s="28"/>
      <c r="AO10" s="412"/>
      <c r="AP10" s="525"/>
      <c r="AQ10" s="89"/>
      <c r="AR10" s="274"/>
      <c r="AS10" s="66"/>
      <c r="AT10" s="65">
        <v>0</v>
      </c>
      <c r="AU10" s="29"/>
      <c r="AV10" s="29">
        <v>2000</v>
      </c>
      <c r="AW10" s="30"/>
      <c r="AX10" s="413" t="s">
        <v>739</v>
      </c>
      <c r="AY10" s="151"/>
      <c r="AZ10" s="529"/>
      <c r="BA10" s="190"/>
      <c r="BB10" s="191"/>
      <c r="BC10" s="160"/>
      <c r="BD10" s="161"/>
      <c r="BE10" s="162"/>
      <c r="BF10" s="162"/>
      <c r="BG10" s="163"/>
      <c r="BH10" s="164"/>
      <c r="BI10" s="415"/>
      <c r="BJ10" s="166"/>
      <c r="BK10" s="166"/>
      <c r="BL10" s="166"/>
      <c r="BM10" s="167"/>
      <c r="BN10" s="165"/>
      <c r="BO10" s="166"/>
      <c r="BP10" s="166"/>
      <c r="BQ10" s="166"/>
      <c r="BR10" s="167"/>
      <c r="BS10" s="165"/>
      <c r="BT10" s="166"/>
      <c r="BU10" s="166"/>
      <c r="BV10" s="168"/>
      <c r="BW10" s="169"/>
      <c r="BX10" s="165"/>
      <c r="BY10" s="166"/>
      <c r="BZ10" s="166"/>
      <c r="CA10" s="166"/>
      <c r="CB10" s="169"/>
      <c r="CC10" s="190">
        <f t="shared" si="4"/>
        <v>1233.01</v>
      </c>
      <c r="CD10" s="427">
        <f t="shared" si="0"/>
        <v>406.5</v>
      </c>
      <c r="CE10" s="427">
        <f t="shared" si="1"/>
        <v>3520</v>
      </c>
      <c r="CF10" s="628">
        <f t="shared" si="2"/>
        <v>1639.51</v>
      </c>
      <c r="CG10" s="427">
        <f t="shared" si="3"/>
        <v>392.7064121296318</v>
      </c>
      <c r="CH10" s="199" t="s">
        <v>766</v>
      </c>
      <c r="CI10" s="504"/>
      <c r="CJ10" s="504"/>
      <c r="CK10" s="111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</row>
    <row r="11" spans="1:206" s="4" customFormat="1" ht="50.25" customHeight="1">
      <c r="A11" s="32">
        <v>9</v>
      </c>
      <c r="B11" s="225" t="s">
        <v>250</v>
      </c>
      <c r="C11" s="1405" t="s">
        <v>426</v>
      </c>
      <c r="D11" s="55" t="s">
        <v>127</v>
      </c>
      <c r="E11" s="71" t="s">
        <v>475</v>
      </c>
      <c r="F11" s="228">
        <v>120</v>
      </c>
      <c r="G11" s="511"/>
      <c r="H11" s="89">
        <v>150</v>
      </c>
      <c r="I11" s="31"/>
      <c r="J11" s="28" t="s">
        <v>619</v>
      </c>
      <c r="K11" s="150"/>
      <c r="L11" s="193"/>
      <c r="M11" s="29"/>
      <c r="N11" s="30"/>
      <c r="O11" s="28"/>
      <c r="P11" s="84">
        <v>813.01</v>
      </c>
      <c r="Q11" s="158">
        <v>406.5</v>
      </c>
      <c r="R11" s="29">
        <v>1000</v>
      </c>
      <c r="S11" s="30" t="s">
        <v>601</v>
      </c>
      <c r="T11" s="224" t="s">
        <v>677</v>
      </c>
      <c r="U11" s="65">
        <v>400</v>
      </c>
      <c r="V11" s="29"/>
      <c r="W11" s="29">
        <v>492</v>
      </c>
      <c r="X11" s="30" t="s">
        <v>638</v>
      </c>
      <c r="Y11" s="43" t="s">
        <v>665</v>
      </c>
      <c r="Z11" s="65">
        <v>200</v>
      </c>
      <c r="AA11" s="29"/>
      <c r="AB11" s="29">
        <v>246</v>
      </c>
      <c r="AC11" s="492" t="s">
        <v>598</v>
      </c>
      <c r="AD11" s="1196" t="s">
        <v>598</v>
      </c>
      <c r="AE11" s="189"/>
      <c r="AF11" s="190"/>
      <c r="AG11" s="190"/>
      <c r="AH11" s="191"/>
      <c r="AI11" s="192"/>
      <c r="AJ11" s="84"/>
      <c r="AK11" s="158"/>
      <c r="AL11" s="29"/>
      <c r="AM11" s="30"/>
      <c r="AN11" s="28"/>
      <c r="AO11" s="80">
        <v>300</v>
      </c>
      <c r="AP11" s="81"/>
      <c r="AQ11" s="89">
        <v>369</v>
      </c>
      <c r="AR11" s="274"/>
      <c r="AS11" s="66" t="s">
        <v>618</v>
      </c>
      <c r="AT11" s="65">
        <v>2000</v>
      </c>
      <c r="AU11" s="29"/>
      <c r="AV11" s="29">
        <v>2460</v>
      </c>
      <c r="AW11" s="30"/>
      <c r="AX11" s="413" t="s">
        <v>739</v>
      </c>
      <c r="AY11" s="151"/>
      <c r="AZ11" s="529"/>
      <c r="BA11" s="190"/>
      <c r="BB11" s="191"/>
      <c r="BC11" s="160"/>
      <c r="BD11" s="161"/>
      <c r="BE11" s="162"/>
      <c r="BF11" s="162"/>
      <c r="BG11" s="163"/>
      <c r="BH11" s="164"/>
      <c r="BI11" s="415"/>
      <c r="BJ11" s="166"/>
      <c r="BK11" s="166"/>
      <c r="BL11" s="166"/>
      <c r="BM11" s="167"/>
      <c r="BN11" s="165"/>
      <c r="BO11" s="166"/>
      <c r="BP11" s="166"/>
      <c r="BQ11" s="166"/>
      <c r="BR11" s="167"/>
      <c r="BS11" s="165"/>
      <c r="BT11" s="166"/>
      <c r="BU11" s="166"/>
      <c r="BV11" s="168"/>
      <c r="BW11" s="169"/>
      <c r="BX11" s="165"/>
      <c r="BY11" s="166"/>
      <c r="BZ11" s="166"/>
      <c r="CA11" s="166"/>
      <c r="CB11" s="169"/>
      <c r="CC11" s="190">
        <f t="shared" si="4"/>
        <v>3833.01</v>
      </c>
      <c r="CD11" s="427">
        <f t="shared" si="0"/>
        <v>406.5</v>
      </c>
      <c r="CE11" s="427">
        <f t="shared" si="1"/>
        <v>4717</v>
      </c>
      <c r="CF11" s="628">
        <f t="shared" si="2"/>
        <v>4239.51</v>
      </c>
      <c r="CG11" s="427">
        <f t="shared" si="3"/>
        <v>1015.4758197801145</v>
      </c>
      <c r="CH11" s="199" t="s">
        <v>766</v>
      </c>
      <c r="CI11" s="635"/>
      <c r="CJ11" s="504"/>
      <c r="CK11" s="111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</row>
    <row r="12" spans="1:206" s="6" customFormat="1" ht="51" customHeight="1">
      <c r="A12" s="32">
        <v>11</v>
      </c>
      <c r="B12" s="200" t="s">
        <v>260</v>
      </c>
      <c r="C12" s="1406"/>
      <c r="D12" s="55" t="s">
        <v>128</v>
      </c>
      <c r="E12" s="155" t="s">
        <v>261</v>
      </c>
      <c r="F12" s="208">
        <v>325</v>
      </c>
      <c r="G12" s="512"/>
      <c r="H12" s="89">
        <v>400</v>
      </c>
      <c r="I12" s="31" t="s">
        <v>641</v>
      </c>
      <c r="J12" s="28" t="s">
        <v>642</v>
      </c>
      <c r="K12" s="204">
        <v>245</v>
      </c>
      <c r="L12" s="205"/>
      <c r="M12" s="205">
        <v>301</v>
      </c>
      <c r="N12" s="1194" t="s">
        <v>769</v>
      </c>
      <c r="O12" s="1195" t="s">
        <v>769</v>
      </c>
      <c r="P12" s="65"/>
      <c r="Q12" s="29"/>
      <c r="R12" s="29"/>
      <c r="S12" s="30"/>
      <c r="T12" s="224"/>
      <c r="U12" s="65">
        <v>500</v>
      </c>
      <c r="V12" s="29"/>
      <c r="W12" s="29">
        <v>615</v>
      </c>
      <c r="X12" s="30" t="s">
        <v>599</v>
      </c>
      <c r="Y12" s="28" t="s">
        <v>666</v>
      </c>
      <c r="Z12" s="65">
        <v>120</v>
      </c>
      <c r="AA12" s="29"/>
      <c r="AB12" s="29">
        <v>147.6</v>
      </c>
      <c r="AC12" s="30" t="s">
        <v>611</v>
      </c>
      <c r="AD12" s="28" t="s">
        <v>623</v>
      </c>
      <c r="AE12" s="65">
        <v>500</v>
      </c>
      <c r="AF12" s="29"/>
      <c r="AG12" s="29">
        <v>615</v>
      </c>
      <c r="AH12" s="30" t="s">
        <v>607</v>
      </c>
      <c r="AI12" s="28" t="s">
        <v>710</v>
      </c>
      <c r="AJ12" s="65">
        <v>90</v>
      </c>
      <c r="AK12" s="29"/>
      <c r="AL12" s="29">
        <v>110</v>
      </c>
      <c r="AM12" s="30" t="s">
        <v>565</v>
      </c>
      <c r="AN12" s="28" t="s">
        <v>564</v>
      </c>
      <c r="AO12" s="80">
        <v>600</v>
      </c>
      <c r="AP12" s="81"/>
      <c r="AQ12" s="89">
        <v>738</v>
      </c>
      <c r="AR12" s="467"/>
      <c r="AS12" s="28" t="s">
        <v>723</v>
      </c>
      <c r="AT12" s="65">
        <v>1000</v>
      </c>
      <c r="AU12" s="29"/>
      <c r="AV12" s="29">
        <v>1230</v>
      </c>
      <c r="AW12" s="30"/>
      <c r="AX12" s="28" t="s">
        <v>605</v>
      </c>
      <c r="AY12" s="151"/>
      <c r="AZ12" s="529"/>
      <c r="BA12" s="158"/>
      <c r="BB12" s="159"/>
      <c r="BC12" s="160"/>
      <c r="BD12" s="161"/>
      <c r="BE12" s="162"/>
      <c r="BF12" s="162"/>
      <c r="BG12" s="163"/>
      <c r="BH12" s="164"/>
      <c r="BI12" s="415"/>
      <c r="BJ12" s="166"/>
      <c r="BK12" s="166"/>
      <c r="BL12" s="166"/>
      <c r="BM12" s="167"/>
      <c r="BN12" s="165"/>
      <c r="BO12" s="166"/>
      <c r="BP12" s="166"/>
      <c r="BQ12" s="166"/>
      <c r="BR12" s="167"/>
      <c r="BS12" s="165"/>
      <c r="BT12" s="166"/>
      <c r="BU12" s="166"/>
      <c r="BV12" s="168"/>
      <c r="BW12" s="169"/>
      <c r="BX12" s="165"/>
      <c r="BY12" s="166"/>
      <c r="BZ12" s="166"/>
      <c r="CA12" s="166"/>
      <c r="CB12" s="169"/>
      <c r="CC12" s="190">
        <f t="shared" si="4"/>
        <v>3380</v>
      </c>
      <c r="CD12" s="427">
        <f t="shared" si="0"/>
        <v>0</v>
      </c>
      <c r="CE12" s="427">
        <f t="shared" si="1"/>
        <v>4156.6</v>
      </c>
      <c r="CF12" s="649">
        <f t="shared" si="2"/>
        <v>3380</v>
      </c>
      <c r="CG12" s="427">
        <f t="shared" si="3"/>
        <v>809.6002299456275</v>
      </c>
      <c r="CH12" s="199" t="s">
        <v>766</v>
      </c>
      <c r="CI12" s="635"/>
      <c r="CJ12" s="504"/>
      <c r="CK12" s="116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</row>
    <row r="13" spans="1:206" s="6" customFormat="1" ht="38.25">
      <c r="A13" s="32">
        <v>12</v>
      </c>
      <c r="B13" s="202" t="s">
        <v>391</v>
      </c>
      <c r="C13" s="1406"/>
      <c r="D13" s="1408" t="s">
        <v>8</v>
      </c>
      <c r="E13" s="155" t="s">
        <v>188</v>
      </c>
      <c r="F13" s="208">
        <v>250</v>
      </c>
      <c r="G13" s="512"/>
      <c r="H13" s="89">
        <v>300</v>
      </c>
      <c r="I13" s="31" t="s">
        <v>641</v>
      </c>
      <c r="J13" s="28" t="s">
        <v>619</v>
      </c>
      <c r="K13" s="150"/>
      <c r="L13" s="193"/>
      <c r="M13" s="29"/>
      <c r="N13" s="82"/>
      <c r="O13" s="66"/>
      <c r="P13" s="65"/>
      <c r="Q13" s="29"/>
      <c r="R13" s="29"/>
      <c r="S13" s="30"/>
      <c r="T13" s="224"/>
      <c r="U13" s="65">
        <v>200</v>
      </c>
      <c r="V13" s="29"/>
      <c r="W13" s="29">
        <v>246</v>
      </c>
      <c r="X13" s="30" t="s">
        <v>638</v>
      </c>
      <c r="Y13" s="43" t="s">
        <v>664</v>
      </c>
      <c r="Z13" s="65">
        <v>420</v>
      </c>
      <c r="AA13" s="29"/>
      <c r="AB13" s="29">
        <v>516.6</v>
      </c>
      <c r="AC13" s="492" t="s">
        <v>598</v>
      </c>
      <c r="AD13" s="1196" t="s">
        <v>598</v>
      </c>
      <c r="AE13" s="189"/>
      <c r="AF13" s="190"/>
      <c r="AG13" s="190"/>
      <c r="AH13" s="191"/>
      <c r="AI13" s="192"/>
      <c r="AJ13" s="65">
        <v>163</v>
      </c>
      <c r="AK13" s="29"/>
      <c r="AL13" s="29">
        <v>200</v>
      </c>
      <c r="AM13" s="30" t="s">
        <v>562</v>
      </c>
      <c r="AN13" s="28" t="s">
        <v>564</v>
      </c>
      <c r="AO13" s="84">
        <v>300</v>
      </c>
      <c r="AP13" s="158"/>
      <c r="AQ13" s="89">
        <v>369</v>
      </c>
      <c r="AR13" s="274"/>
      <c r="AS13" s="66" t="s">
        <v>724</v>
      </c>
      <c r="AT13" s="150"/>
      <c r="AU13" s="193"/>
      <c r="AV13" s="193"/>
      <c r="AW13" s="194"/>
      <c r="AX13" s="192"/>
      <c r="AY13" s="151"/>
      <c r="AZ13" s="529"/>
      <c r="BA13" s="158"/>
      <c r="BB13" s="159"/>
      <c r="BC13" s="160"/>
      <c r="BD13" s="161"/>
      <c r="BE13" s="162"/>
      <c r="BF13" s="162"/>
      <c r="BG13" s="163"/>
      <c r="BH13" s="164"/>
      <c r="BI13" s="415"/>
      <c r="BJ13" s="166"/>
      <c r="BK13" s="166"/>
      <c r="BL13" s="166"/>
      <c r="BM13" s="167"/>
      <c r="BN13" s="165"/>
      <c r="BO13" s="166"/>
      <c r="BP13" s="166"/>
      <c r="BQ13" s="166"/>
      <c r="BR13" s="167"/>
      <c r="BS13" s="165"/>
      <c r="BT13" s="166"/>
      <c r="BU13" s="166"/>
      <c r="BV13" s="168"/>
      <c r="BW13" s="169"/>
      <c r="BX13" s="165"/>
      <c r="BY13" s="423"/>
      <c r="BZ13" s="166"/>
      <c r="CA13" s="166"/>
      <c r="CB13" s="169"/>
      <c r="CC13" s="190">
        <f t="shared" si="4"/>
        <v>1333</v>
      </c>
      <c r="CD13" s="427">
        <f t="shared" si="0"/>
        <v>0</v>
      </c>
      <c r="CE13" s="427">
        <f t="shared" si="1"/>
        <v>1631.6</v>
      </c>
      <c r="CF13" s="649">
        <f t="shared" si="2"/>
        <v>1333</v>
      </c>
      <c r="CG13" s="427">
        <f t="shared" si="3"/>
        <v>319.28908476849745</v>
      </c>
      <c r="CH13" s="199" t="s">
        <v>766</v>
      </c>
      <c r="CI13" s="635"/>
      <c r="CJ13" s="504"/>
      <c r="CK13" s="116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</row>
    <row r="14" spans="1:206" s="4" customFormat="1" ht="52.5" customHeight="1">
      <c r="A14" s="32">
        <v>13</v>
      </c>
      <c r="B14" s="154" t="s">
        <v>257</v>
      </c>
      <c r="C14" s="1406"/>
      <c r="D14" s="1409"/>
      <c r="E14" s="71" t="s">
        <v>307</v>
      </c>
      <c r="F14" s="156">
        <v>810</v>
      </c>
      <c r="G14" s="514"/>
      <c r="H14" s="89">
        <v>1000</v>
      </c>
      <c r="I14" s="31" t="s">
        <v>641</v>
      </c>
      <c r="J14" s="28" t="s">
        <v>619</v>
      </c>
      <c r="K14" s="204">
        <v>200</v>
      </c>
      <c r="L14" s="205"/>
      <c r="M14" s="205">
        <v>246</v>
      </c>
      <c r="N14" s="913" t="s">
        <v>769</v>
      </c>
      <c r="O14" s="419" t="s">
        <v>795</v>
      </c>
      <c r="P14" s="65"/>
      <c r="Q14" s="29"/>
      <c r="R14" s="29"/>
      <c r="S14" s="30"/>
      <c r="T14" s="224"/>
      <c r="U14" s="84">
        <v>400</v>
      </c>
      <c r="V14" s="158"/>
      <c r="W14" s="29">
        <v>492</v>
      </c>
      <c r="X14" s="30" t="s">
        <v>638</v>
      </c>
      <c r="Y14" s="43" t="s">
        <v>664</v>
      </c>
      <c r="Z14" s="65"/>
      <c r="AA14" s="29"/>
      <c r="AB14" s="29"/>
      <c r="AC14" s="1138"/>
      <c r="AD14" s="28"/>
      <c r="AE14" s="84"/>
      <c r="AF14" s="158"/>
      <c r="AG14" s="29"/>
      <c r="AH14" s="30"/>
      <c r="AI14" s="160"/>
      <c r="AJ14" s="65"/>
      <c r="AK14" s="29"/>
      <c r="AL14" s="29"/>
      <c r="AM14" s="30"/>
      <c r="AN14" s="79"/>
      <c r="AO14" s="84"/>
      <c r="AP14" s="158"/>
      <c r="AQ14" s="89"/>
      <c r="AR14" s="31"/>
      <c r="AS14" s="28"/>
      <c r="AT14" s="150"/>
      <c r="AU14" s="193"/>
      <c r="AV14" s="193"/>
      <c r="AW14" s="194"/>
      <c r="AX14" s="192"/>
      <c r="AY14" s="151"/>
      <c r="AZ14" s="529"/>
      <c r="BA14" s="158"/>
      <c r="BB14" s="159"/>
      <c r="BC14" s="160"/>
      <c r="BD14" s="161"/>
      <c r="BE14" s="162"/>
      <c r="BF14" s="162"/>
      <c r="BG14" s="163"/>
      <c r="BH14" s="164"/>
      <c r="BI14" s="415"/>
      <c r="BJ14" s="166"/>
      <c r="BK14" s="166"/>
      <c r="BL14" s="166"/>
      <c r="BM14" s="167"/>
      <c r="BN14" s="165"/>
      <c r="BO14" s="166"/>
      <c r="BP14" s="166"/>
      <c r="BQ14" s="166"/>
      <c r="BR14" s="167"/>
      <c r="BS14" s="165"/>
      <c r="BT14" s="166"/>
      <c r="BU14" s="166"/>
      <c r="BV14" s="168"/>
      <c r="BW14" s="169"/>
      <c r="BX14" s="165"/>
      <c r="BY14" s="166"/>
      <c r="BZ14" s="166"/>
      <c r="CA14" s="166"/>
      <c r="CB14" s="169"/>
      <c r="CC14" s="190">
        <f t="shared" si="4"/>
        <v>1410</v>
      </c>
      <c r="CD14" s="427">
        <f t="shared" si="0"/>
        <v>0</v>
      </c>
      <c r="CE14" s="427">
        <f t="shared" si="1"/>
        <v>1738</v>
      </c>
      <c r="CF14" s="649">
        <f t="shared" si="2"/>
        <v>1410</v>
      </c>
      <c r="CG14" s="427">
        <f t="shared" si="3"/>
        <v>337.73264030276175</v>
      </c>
      <c r="CH14" s="199" t="s">
        <v>766</v>
      </c>
      <c r="CI14" s="635"/>
      <c r="CJ14" s="504"/>
      <c r="CK14" s="111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s="4" customFormat="1" ht="48.75" customHeight="1">
      <c r="A15" s="32">
        <v>14</v>
      </c>
      <c r="B15" s="154" t="s">
        <v>257</v>
      </c>
      <c r="C15" s="1406"/>
      <c r="D15" s="1409"/>
      <c r="E15" s="71" t="s">
        <v>328</v>
      </c>
      <c r="F15" s="156">
        <v>1620</v>
      </c>
      <c r="G15" s="514"/>
      <c r="H15" s="89">
        <v>2000</v>
      </c>
      <c r="I15" s="31" t="s">
        <v>641</v>
      </c>
      <c r="J15" s="28" t="s">
        <v>619</v>
      </c>
      <c r="K15" s="204">
        <v>800</v>
      </c>
      <c r="L15" s="205"/>
      <c r="M15" s="205">
        <v>984</v>
      </c>
      <c r="N15" s="418">
        <v>0.0009915716410510659</v>
      </c>
      <c r="O15" s="419" t="s">
        <v>786</v>
      </c>
      <c r="P15" s="84"/>
      <c r="Q15" s="158"/>
      <c r="R15" s="29"/>
      <c r="S15" s="30"/>
      <c r="T15" s="224"/>
      <c r="U15" s="65"/>
      <c r="V15" s="29"/>
      <c r="W15" s="29"/>
      <c r="X15" s="30"/>
      <c r="Y15" s="28"/>
      <c r="Z15" s="65"/>
      <c r="AA15" s="29"/>
      <c r="AB15" s="29"/>
      <c r="AC15" s="1138"/>
      <c r="AD15" s="28"/>
      <c r="AE15" s="84"/>
      <c r="AF15" s="158"/>
      <c r="AG15" s="29"/>
      <c r="AH15" s="30"/>
      <c r="AI15" s="160"/>
      <c r="AJ15" s="65"/>
      <c r="AK15" s="29"/>
      <c r="AL15" s="29"/>
      <c r="AM15" s="30"/>
      <c r="AN15" s="79"/>
      <c r="AO15" s="84"/>
      <c r="AP15" s="158"/>
      <c r="AQ15" s="29"/>
      <c r="AR15" s="82"/>
      <c r="AS15" s="66"/>
      <c r="AT15" s="150"/>
      <c r="AU15" s="193"/>
      <c r="AV15" s="193"/>
      <c r="AW15" s="194"/>
      <c r="AX15" s="192"/>
      <c r="AY15" s="151"/>
      <c r="AZ15" s="529"/>
      <c r="BA15" s="158"/>
      <c r="BB15" s="159"/>
      <c r="BC15" s="160"/>
      <c r="BD15" s="161"/>
      <c r="BE15" s="162"/>
      <c r="BF15" s="162"/>
      <c r="BG15" s="163"/>
      <c r="BH15" s="164"/>
      <c r="BI15" s="415"/>
      <c r="BJ15" s="166"/>
      <c r="BK15" s="166"/>
      <c r="BL15" s="166"/>
      <c r="BM15" s="167"/>
      <c r="BN15" s="165"/>
      <c r="BO15" s="166"/>
      <c r="BP15" s="166"/>
      <c r="BQ15" s="166"/>
      <c r="BR15" s="167"/>
      <c r="BS15" s="165"/>
      <c r="BT15" s="166"/>
      <c r="BU15" s="166"/>
      <c r="BV15" s="168"/>
      <c r="BW15" s="169"/>
      <c r="BX15" s="165"/>
      <c r="BY15" s="166"/>
      <c r="BZ15" s="166"/>
      <c r="CA15" s="166"/>
      <c r="CB15" s="169"/>
      <c r="CC15" s="190">
        <f t="shared" si="4"/>
        <v>2420</v>
      </c>
      <c r="CD15" s="427">
        <f t="shared" si="0"/>
        <v>0</v>
      </c>
      <c r="CE15" s="427">
        <f t="shared" si="1"/>
        <v>2984</v>
      </c>
      <c r="CF15" s="649">
        <f t="shared" si="2"/>
        <v>2420</v>
      </c>
      <c r="CG15" s="427">
        <f t="shared" si="3"/>
        <v>579.6546025054492</v>
      </c>
      <c r="CH15" s="199" t="s">
        <v>766</v>
      </c>
      <c r="CI15" s="635"/>
      <c r="CJ15" s="504"/>
      <c r="CK15" s="116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s="4" customFormat="1" ht="54.75" customHeight="1">
      <c r="A16" s="32">
        <v>15</v>
      </c>
      <c r="B16" s="154" t="s">
        <v>257</v>
      </c>
      <c r="C16" s="1406"/>
      <c r="D16" s="1409"/>
      <c r="E16" s="71" t="s">
        <v>339</v>
      </c>
      <c r="F16" s="156">
        <v>1620</v>
      </c>
      <c r="G16" s="514"/>
      <c r="H16" s="89">
        <v>2000</v>
      </c>
      <c r="I16" s="31" t="s">
        <v>641</v>
      </c>
      <c r="J16" s="28" t="s">
        <v>619</v>
      </c>
      <c r="K16" s="204">
        <v>500</v>
      </c>
      <c r="L16" s="205"/>
      <c r="M16" s="205">
        <v>615</v>
      </c>
      <c r="N16" s="418">
        <v>0.001487357461576599</v>
      </c>
      <c r="O16" s="419" t="s">
        <v>796</v>
      </c>
      <c r="P16" s="84">
        <v>813.01</v>
      </c>
      <c r="Q16" s="29">
        <v>406.5</v>
      </c>
      <c r="R16" s="29">
        <v>1000</v>
      </c>
      <c r="S16" s="30" t="s">
        <v>601</v>
      </c>
      <c r="T16" s="224" t="s">
        <v>677</v>
      </c>
      <c r="U16" s="65">
        <v>300</v>
      </c>
      <c r="V16" s="29"/>
      <c r="W16" s="29">
        <v>369</v>
      </c>
      <c r="X16" s="30" t="s">
        <v>638</v>
      </c>
      <c r="Y16" s="43" t="s">
        <v>664</v>
      </c>
      <c r="Z16" s="65">
        <v>600</v>
      </c>
      <c r="AA16" s="29"/>
      <c r="AB16" s="29">
        <v>738</v>
      </c>
      <c r="AC16" s="492" t="s">
        <v>602</v>
      </c>
      <c r="AD16" s="1196" t="s">
        <v>598</v>
      </c>
      <c r="AE16" s="65">
        <v>440</v>
      </c>
      <c r="AF16" s="29"/>
      <c r="AG16" s="29">
        <v>540</v>
      </c>
      <c r="AH16" s="30"/>
      <c r="AI16" s="79" t="s">
        <v>709</v>
      </c>
      <c r="AJ16" s="65">
        <v>138</v>
      </c>
      <c r="AK16" s="29"/>
      <c r="AL16" s="29">
        <v>170</v>
      </c>
      <c r="AM16" s="30" t="s">
        <v>562</v>
      </c>
      <c r="AN16" s="79" t="s">
        <v>563</v>
      </c>
      <c r="AO16" s="65">
        <v>600</v>
      </c>
      <c r="AP16" s="29"/>
      <c r="AQ16" s="89">
        <v>738</v>
      </c>
      <c r="AR16" s="274"/>
      <c r="AS16" s="43" t="s">
        <v>725</v>
      </c>
      <c r="AT16" s="150"/>
      <c r="AU16" s="193"/>
      <c r="AV16" s="193"/>
      <c r="AW16" s="194"/>
      <c r="AX16" s="192"/>
      <c r="AY16" s="151"/>
      <c r="AZ16" s="529"/>
      <c r="BA16" s="158"/>
      <c r="BB16" s="159"/>
      <c r="BC16" s="160"/>
      <c r="BD16" s="161"/>
      <c r="BE16" s="162"/>
      <c r="BF16" s="162"/>
      <c r="BG16" s="163"/>
      <c r="BH16" s="164"/>
      <c r="BI16" s="415"/>
      <c r="BJ16" s="166"/>
      <c r="BK16" s="166"/>
      <c r="BL16" s="166"/>
      <c r="BM16" s="167"/>
      <c r="BN16" s="165"/>
      <c r="BO16" s="166"/>
      <c r="BP16" s="166"/>
      <c r="BQ16" s="166"/>
      <c r="BR16" s="167"/>
      <c r="BS16" s="165"/>
      <c r="BT16" s="166"/>
      <c r="BU16" s="166"/>
      <c r="BV16" s="168"/>
      <c r="BW16" s="169"/>
      <c r="BX16" s="165"/>
      <c r="BY16" s="166"/>
      <c r="BZ16" s="166"/>
      <c r="CA16" s="166"/>
      <c r="CB16" s="169"/>
      <c r="CC16" s="190">
        <f t="shared" si="4"/>
        <v>5011.01</v>
      </c>
      <c r="CD16" s="427">
        <f t="shared" si="0"/>
        <v>406.5</v>
      </c>
      <c r="CE16" s="427">
        <f t="shared" si="1"/>
        <v>6170</v>
      </c>
      <c r="CF16" s="649">
        <f t="shared" si="2"/>
        <v>5417.51</v>
      </c>
      <c r="CG16" s="427">
        <f t="shared" si="3"/>
        <v>1297.6382667848331</v>
      </c>
      <c r="CH16" s="199" t="s">
        <v>766</v>
      </c>
      <c r="CI16" s="635"/>
      <c r="CJ16" s="504"/>
      <c r="CK16" s="111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s="4" customFormat="1" ht="55.5" customHeight="1">
      <c r="A17" s="32">
        <v>16</v>
      </c>
      <c r="B17" s="154" t="s">
        <v>257</v>
      </c>
      <c r="C17" s="1406"/>
      <c r="D17" s="1409"/>
      <c r="E17" s="71" t="s">
        <v>402</v>
      </c>
      <c r="F17" s="228">
        <v>300</v>
      </c>
      <c r="G17" s="511"/>
      <c r="H17" s="89">
        <v>370</v>
      </c>
      <c r="I17" s="31" t="s">
        <v>641</v>
      </c>
      <c r="J17" s="28" t="s">
        <v>619</v>
      </c>
      <c r="K17" s="65"/>
      <c r="L17" s="29"/>
      <c r="M17" s="29"/>
      <c r="N17" s="30"/>
      <c r="O17" s="28"/>
      <c r="P17" s="65"/>
      <c r="Q17" s="29"/>
      <c r="R17" s="29"/>
      <c r="S17" s="30"/>
      <c r="T17" s="224"/>
      <c r="U17" s="65"/>
      <c r="V17" s="29"/>
      <c r="W17" s="29"/>
      <c r="X17" s="30"/>
      <c r="Y17" s="66"/>
      <c r="Z17" s="65"/>
      <c r="AA17" s="29"/>
      <c r="AB17" s="29"/>
      <c r="AC17" s="1138"/>
      <c r="AD17" s="28"/>
      <c r="AE17" s="84"/>
      <c r="AF17" s="158"/>
      <c r="AG17" s="29"/>
      <c r="AH17" s="30"/>
      <c r="AI17" s="160"/>
      <c r="AJ17" s="65">
        <v>122</v>
      </c>
      <c r="AK17" s="29"/>
      <c r="AL17" s="29">
        <v>150</v>
      </c>
      <c r="AM17" s="30" t="s">
        <v>557</v>
      </c>
      <c r="AN17" s="79" t="s">
        <v>557</v>
      </c>
      <c r="AO17" s="84">
        <v>400</v>
      </c>
      <c r="AP17" s="158"/>
      <c r="AQ17" s="89">
        <v>492</v>
      </c>
      <c r="AR17" s="31"/>
      <c r="AS17" s="43" t="s">
        <v>725</v>
      </c>
      <c r="AT17" s="150"/>
      <c r="AU17" s="193"/>
      <c r="AV17" s="193"/>
      <c r="AW17" s="194"/>
      <c r="AX17" s="192"/>
      <c r="AY17" s="151"/>
      <c r="AZ17" s="529"/>
      <c r="BA17" s="158"/>
      <c r="BB17" s="159"/>
      <c r="BC17" s="160"/>
      <c r="BD17" s="161"/>
      <c r="BE17" s="162"/>
      <c r="BF17" s="162"/>
      <c r="BG17" s="163"/>
      <c r="BH17" s="164"/>
      <c r="BI17" s="415"/>
      <c r="BJ17" s="166"/>
      <c r="BK17" s="166"/>
      <c r="BL17" s="166"/>
      <c r="BM17" s="167"/>
      <c r="BN17" s="165"/>
      <c r="BO17" s="166"/>
      <c r="BP17" s="166"/>
      <c r="BQ17" s="166"/>
      <c r="BR17" s="167"/>
      <c r="BS17" s="165"/>
      <c r="BT17" s="166"/>
      <c r="BU17" s="166"/>
      <c r="BV17" s="168"/>
      <c r="BW17" s="169"/>
      <c r="BX17" s="165"/>
      <c r="BY17" s="166"/>
      <c r="BZ17" s="166"/>
      <c r="CA17" s="166"/>
      <c r="CB17" s="169"/>
      <c r="CC17" s="190">
        <f t="shared" si="4"/>
        <v>822</v>
      </c>
      <c r="CD17" s="427">
        <f t="shared" si="0"/>
        <v>0</v>
      </c>
      <c r="CE17" s="427">
        <f t="shared" si="1"/>
        <v>1012</v>
      </c>
      <c r="CF17" s="628">
        <f t="shared" si="2"/>
        <v>822</v>
      </c>
      <c r="CG17" s="427">
        <f t="shared" si="3"/>
        <v>196.89094349565258</v>
      </c>
      <c r="CH17" s="199" t="s">
        <v>766</v>
      </c>
      <c r="CI17" s="504"/>
      <c r="CJ17" s="504"/>
      <c r="CK17" s="111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s="6" customFormat="1" ht="51" customHeight="1">
      <c r="A18" s="32">
        <v>17</v>
      </c>
      <c r="B18" s="202" t="s">
        <v>489</v>
      </c>
      <c r="C18" s="1406"/>
      <c r="D18" s="1409"/>
      <c r="E18" s="123" t="s">
        <v>379</v>
      </c>
      <c r="F18" s="208">
        <v>980</v>
      </c>
      <c r="G18" s="512"/>
      <c r="H18" s="89">
        <v>1200</v>
      </c>
      <c r="I18" s="31" t="s">
        <v>641</v>
      </c>
      <c r="J18" s="28" t="s">
        <v>592</v>
      </c>
      <c r="K18" s="65">
        <v>4880</v>
      </c>
      <c r="L18" s="29"/>
      <c r="M18" s="29">
        <v>6000</v>
      </c>
      <c r="N18" s="209" t="s">
        <v>630</v>
      </c>
      <c r="O18" s="209" t="s">
        <v>630</v>
      </c>
      <c r="P18" s="65"/>
      <c r="Q18" s="29"/>
      <c r="R18" s="29"/>
      <c r="S18" s="30"/>
      <c r="T18" s="83"/>
      <c r="U18" s="65">
        <v>2682</v>
      </c>
      <c r="V18" s="431"/>
      <c r="W18" s="29">
        <v>3300</v>
      </c>
      <c r="X18" s="30" t="s">
        <v>630</v>
      </c>
      <c r="Y18" s="79" t="s">
        <v>667</v>
      </c>
      <c r="Z18" s="65">
        <v>6000</v>
      </c>
      <c r="AA18" s="29"/>
      <c r="AB18" s="29">
        <v>7380</v>
      </c>
      <c r="AC18" s="30" t="s">
        <v>605</v>
      </c>
      <c r="AD18" s="79" t="s">
        <v>624</v>
      </c>
      <c r="AE18" s="65">
        <v>2440</v>
      </c>
      <c r="AF18" s="29"/>
      <c r="AG18" s="89">
        <v>3000</v>
      </c>
      <c r="AH18" s="31" t="s">
        <v>611</v>
      </c>
      <c r="AI18" s="28" t="s">
        <v>695</v>
      </c>
      <c r="AJ18" s="65"/>
      <c r="AK18" s="29"/>
      <c r="AL18" s="29"/>
      <c r="AM18" s="30"/>
      <c r="AN18" s="85"/>
      <c r="AO18" s="65">
        <v>4200</v>
      </c>
      <c r="AP18" s="29"/>
      <c r="AQ18" s="89">
        <v>5166</v>
      </c>
      <c r="AR18" s="31"/>
      <c r="AS18" s="79" t="s">
        <v>595</v>
      </c>
      <c r="AT18" s="150"/>
      <c r="AU18" s="193"/>
      <c r="AV18" s="193"/>
      <c r="AW18" s="194"/>
      <c r="AX18" s="192"/>
      <c r="AY18" s="151"/>
      <c r="AZ18" s="529"/>
      <c r="BA18" s="158"/>
      <c r="BB18" s="159"/>
      <c r="BC18" s="160"/>
      <c r="BD18" s="161"/>
      <c r="BE18" s="162"/>
      <c r="BF18" s="162"/>
      <c r="BG18" s="163"/>
      <c r="BH18" s="164"/>
      <c r="BI18" s="415"/>
      <c r="BJ18" s="166"/>
      <c r="BK18" s="166"/>
      <c r="BL18" s="166"/>
      <c r="BM18" s="167"/>
      <c r="BN18" s="165"/>
      <c r="BO18" s="166"/>
      <c r="BP18" s="166"/>
      <c r="BQ18" s="166"/>
      <c r="BR18" s="167"/>
      <c r="BS18" s="165"/>
      <c r="BT18" s="166"/>
      <c r="BU18" s="166"/>
      <c r="BV18" s="168"/>
      <c r="BW18" s="169"/>
      <c r="BX18" s="165"/>
      <c r="BY18" s="166"/>
      <c r="BZ18" s="166"/>
      <c r="CA18" s="166"/>
      <c r="CB18" s="169"/>
      <c r="CC18" s="190">
        <f t="shared" si="4"/>
        <v>21182</v>
      </c>
      <c r="CD18" s="427">
        <f t="shared" si="0"/>
        <v>0</v>
      </c>
      <c r="CE18" s="427">
        <f t="shared" si="1"/>
        <v>26046</v>
      </c>
      <c r="CF18" s="628">
        <f t="shared" si="2"/>
        <v>21182</v>
      </c>
      <c r="CG18" s="427">
        <f t="shared" si="3"/>
        <v>5073.654458789432</v>
      </c>
      <c r="CH18" s="199" t="s">
        <v>766</v>
      </c>
      <c r="CI18" s="504"/>
      <c r="CJ18" s="504"/>
      <c r="CK18" s="119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</row>
    <row r="19" spans="1:206" s="6" customFormat="1" ht="51.75" customHeight="1">
      <c r="A19" s="32">
        <v>18</v>
      </c>
      <c r="B19" s="202"/>
      <c r="C19" s="1406"/>
      <c r="D19" s="1409"/>
      <c r="E19" s="155" t="s">
        <v>403</v>
      </c>
      <c r="F19" s="188">
        <v>250</v>
      </c>
      <c r="G19" s="513"/>
      <c r="H19" s="89">
        <v>310</v>
      </c>
      <c r="I19" s="31" t="s">
        <v>641</v>
      </c>
      <c r="J19" s="28" t="s">
        <v>643</v>
      </c>
      <c r="K19" s="65"/>
      <c r="L19" s="29"/>
      <c r="M19" s="29"/>
      <c r="N19" s="30"/>
      <c r="O19" s="28"/>
      <c r="P19" s="84"/>
      <c r="Q19" s="158"/>
      <c r="R19" s="29"/>
      <c r="S19" s="30"/>
      <c r="T19" s="224"/>
      <c r="U19" s="84"/>
      <c r="V19" s="158"/>
      <c r="W19" s="29"/>
      <c r="X19" s="30"/>
      <c r="Y19" s="28"/>
      <c r="Z19" s="65">
        <v>1700</v>
      </c>
      <c r="AA19" s="29"/>
      <c r="AB19" s="29">
        <v>2091</v>
      </c>
      <c r="AC19" s="30" t="s">
        <v>605</v>
      </c>
      <c r="AD19" s="79" t="s">
        <v>624</v>
      </c>
      <c r="AE19" s="84"/>
      <c r="AF19" s="158"/>
      <c r="AG19" s="89"/>
      <c r="AH19" s="31"/>
      <c r="AI19" s="160"/>
      <c r="AJ19" s="65">
        <v>488</v>
      </c>
      <c r="AK19" s="29"/>
      <c r="AL19" s="29">
        <v>600</v>
      </c>
      <c r="AM19" s="30" t="s">
        <v>560</v>
      </c>
      <c r="AN19" s="79" t="s">
        <v>559</v>
      </c>
      <c r="AO19" s="84"/>
      <c r="AP19" s="158"/>
      <c r="AQ19" s="89"/>
      <c r="AR19" s="31"/>
      <c r="AS19" s="28"/>
      <c r="AT19" s="150"/>
      <c r="AU19" s="193"/>
      <c r="AV19" s="193"/>
      <c r="AW19" s="194"/>
      <c r="AX19" s="192"/>
      <c r="AY19" s="151"/>
      <c r="AZ19" s="529"/>
      <c r="BA19" s="158"/>
      <c r="BB19" s="159"/>
      <c r="BC19" s="160"/>
      <c r="BD19" s="161"/>
      <c r="BE19" s="162"/>
      <c r="BF19" s="162"/>
      <c r="BG19" s="163"/>
      <c r="BH19" s="164"/>
      <c r="BI19" s="415"/>
      <c r="BJ19" s="166"/>
      <c r="BK19" s="166"/>
      <c r="BL19" s="166"/>
      <c r="BM19" s="167"/>
      <c r="BN19" s="165"/>
      <c r="BO19" s="166"/>
      <c r="BP19" s="166"/>
      <c r="BQ19" s="166"/>
      <c r="BR19" s="167"/>
      <c r="BS19" s="165"/>
      <c r="BT19" s="166"/>
      <c r="BU19" s="166"/>
      <c r="BV19" s="168"/>
      <c r="BW19" s="169"/>
      <c r="BX19" s="165"/>
      <c r="BY19" s="166"/>
      <c r="BZ19" s="166"/>
      <c r="CA19" s="166"/>
      <c r="CB19" s="169"/>
      <c r="CC19" s="190">
        <f t="shared" si="4"/>
        <v>2438</v>
      </c>
      <c r="CD19" s="427">
        <f t="shared" si="0"/>
        <v>0</v>
      </c>
      <c r="CE19" s="427">
        <f t="shared" si="1"/>
        <v>3001</v>
      </c>
      <c r="CF19" s="628">
        <f t="shared" si="2"/>
        <v>2438</v>
      </c>
      <c r="CG19" s="427">
        <f t="shared" si="3"/>
        <v>583.9660830199525</v>
      </c>
      <c r="CH19" s="199" t="s">
        <v>766</v>
      </c>
      <c r="CI19" s="504"/>
      <c r="CJ19" s="504"/>
      <c r="CK19" s="116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</row>
    <row r="20" spans="1:206" s="6" customFormat="1" ht="53.25" customHeight="1">
      <c r="A20" s="32">
        <v>19</v>
      </c>
      <c r="B20" s="154" t="s">
        <v>257</v>
      </c>
      <c r="C20" s="1406"/>
      <c r="D20" s="1409"/>
      <c r="E20" s="155" t="s">
        <v>857</v>
      </c>
      <c r="F20" s="188"/>
      <c r="G20" s="513"/>
      <c r="H20" s="89"/>
      <c r="I20" s="31"/>
      <c r="J20" s="28"/>
      <c r="K20" s="65"/>
      <c r="L20" s="29"/>
      <c r="M20" s="29"/>
      <c r="N20" s="30"/>
      <c r="O20" s="28"/>
      <c r="P20" s="84"/>
      <c r="Q20" s="158"/>
      <c r="R20" s="29"/>
      <c r="S20" s="30"/>
      <c r="T20" s="224"/>
      <c r="U20" s="84"/>
      <c r="V20" s="158"/>
      <c r="W20" s="29"/>
      <c r="X20" s="30"/>
      <c r="Y20" s="28"/>
      <c r="Z20" s="65"/>
      <c r="AA20" s="29"/>
      <c r="AB20" s="29"/>
      <c r="AC20" s="30"/>
      <c r="AD20" s="28"/>
      <c r="AE20" s="84"/>
      <c r="AF20" s="158"/>
      <c r="AG20" s="89"/>
      <c r="AH20" s="31"/>
      <c r="AI20" s="160"/>
      <c r="AJ20" s="65">
        <v>41</v>
      </c>
      <c r="AK20" s="29"/>
      <c r="AL20" s="29">
        <v>50</v>
      </c>
      <c r="AM20" s="30" t="s">
        <v>561</v>
      </c>
      <c r="AN20" s="79" t="s">
        <v>558</v>
      </c>
      <c r="AO20" s="84"/>
      <c r="AP20" s="158"/>
      <c r="AQ20" s="89"/>
      <c r="AR20" s="31"/>
      <c r="AS20" s="28"/>
      <c r="AT20" s="150"/>
      <c r="AU20" s="193"/>
      <c r="AV20" s="193"/>
      <c r="AW20" s="194"/>
      <c r="AX20" s="192"/>
      <c r="AY20" s="151"/>
      <c r="AZ20" s="529"/>
      <c r="BA20" s="158"/>
      <c r="BB20" s="159"/>
      <c r="BC20" s="160"/>
      <c r="BD20" s="161"/>
      <c r="BE20" s="162"/>
      <c r="BF20" s="162"/>
      <c r="BG20" s="163"/>
      <c r="BH20" s="164"/>
      <c r="BI20" s="415"/>
      <c r="BJ20" s="166"/>
      <c r="BK20" s="166"/>
      <c r="BL20" s="166"/>
      <c r="BM20" s="167"/>
      <c r="BN20" s="165"/>
      <c r="BO20" s="166"/>
      <c r="BP20" s="166"/>
      <c r="BQ20" s="166"/>
      <c r="BR20" s="167"/>
      <c r="BS20" s="165"/>
      <c r="BT20" s="166"/>
      <c r="BU20" s="166"/>
      <c r="BV20" s="168"/>
      <c r="BW20" s="169"/>
      <c r="BX20" s="165"/>
      <c r="BY20" s="166"/>
      <c r="BZ20" s="166"/>
      <c r="CA20" s="166"/>
      <c r="CB20" s="169"/>
      <c r="CC20" s="190">
        <f t="shared" si="4"/>
        <v>41</v>
      </c>
      <c r="CD20" s="427">
        <f t="shared" si="0"/>
        <v>0</v>
      </c>
      <c r="CE20" s="427">
        <f t="shared" si="1"/>
        <v>50</v>
      </c>
      <c r="CF20" s="628">
        <f t="shared" si="2"/>
        <v>41</v>
      </c>
      <c r="CG20" s="427">
        <f t="shared" si="3"/>
        <v>9.820594505257612</v>
      </c>
      <c r="CH20" s="199" t="s">
        <v>766</v>
      </c>
      <c r="CI20" s="504"/>
      <c r="CJ20" s="504"/>
      <c r="CK20" s="116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</row>
    <row r="21" spans="1:206" s="6" customFormat="1" ht="38.25">
      <c r="A21" s="32">
        <v>20</v>
      </c>
      <c r="B21" s="154" t="s">
        <v>257</v>
      </c>
      <c r="C21" s="1406"/>
      <c r="D21" s="1409"/>
      <c r="E21" s="155" t="s">
        <v>36</v>
      </c>
      <c r="F21" s="188"/>
      <c r="G21" s="513"/>
      <c r="H21" s="89"/>
      <c r="I21" s="31"/>
      <c r="J21" s="28"/>
      <c r="K21" s="65">
        <v>1626</v>
      </c>
      <c r="L21" s="29"/>
      <c r="M21" s="29">
        <v>2000</v>
      </c>
      <c r="N21" s="492" t="s">
        <v>647</v>
      </c>
      <c r="O21" s="1196" t="s">
        <v>647</v>
      </c>
      <c r="P21" s="65"/>
      <c r="Q21" s="29"/>
      <c r="R21" s="29"/>
      <c r="S21" s="30"/>
      <c r="T21" s="224"/>
      <c r="U21" s="65">
        <v>3252</v>
      </c>
      <c r="V21" s="29"/>
      <c r="W21" s="29">
        <v>4000</v>
      </c>
      <c r="X21" s="30" t="s">
        <v>647</v>
      </c>
      <c r="Y21" s="79" t="s">
        <v>668</v>
      </c>
      <c r="Z21" s="65">
        <v>1000</v>
      </c>
      <c r="AA21" s="29"/>
      <c r="AB21" s="29">
        <v>1230</v>
      </c>
      <c r="AC21" s="492" t="s">
        <v>598</v>
      </c>
      <c r="AD21" s="1196" t="s">
        <v>598</v>
      </c>
      <c r="AE21" s="84">
        <v>4065</v>
      </c>
      <c r="AF21" s="158"/>
      <c r="AG21" s="89">
        <v>5000</v>
      </c>
      <c r="AH21" s="31" t="s">
        <v>605</v>
      </c>
      <c r="AI21" s="424" t="s">
        <v>711</v>
      </c>
      <c r="AJ21" s="84"/>
      <c r="AK21" s="158"/>
      <c r="AL21" s="425"/>
      <c r="AM21" s="426"/>
      <c r="AN21" s="28"/>
      <c r="AO21" s="84">
        <v>14000</v>
      </c>
      <c r="AP21" s="158"/>
      <c r="AQ21" s="89">
        <v>17220</v>
      </c>
      <c r="AR21" s="274"/>
      <c r="AS21" s="66" t="s">
        <v>626</v>
      </c>
      <c r="AT21" s="150"/>
      <c r="AU21" s="193"/>
      <c r="AV21" s="193"/>
      <c r="AW21" s="194"/>
      <c r="AX21" s="192"/>
      <c r="AY21" s="151"/>
      <c r="AZ21" s="529"/>
      <c r="BA21" s="158"/>
      <c r="BB21" s="159"/>
      <c r="BC21" s="160"/>
      <c r="BD21" s="161"/>
      <c r="BE21" s="162"/>
      <c r="BF21" s="162"/>
      <c r="BG21" s="163"/>
      <c r="BH21" s="164"/>
      <c r="BI21" s="415"/>
      <c r="BJ21" s="166"/>
      <c r="BK21" s="166"/>
      <c r="BL21" s="166"/>
      <c r="BM21" s="167"/>
      <c r="BN21" s="165"/>
      <c r="BO21" s="166"/>
      <c r="BP21" s="166"/>
      <c r="BQ21" s="166"/>
      <c r="BR21" s="167"/>
      <c r="BS21" s="165"/>
      <c r="BT21" s="166"/>
      <c r="BU21" s="166"/>
      <c r="BV21" s="168"/>
      <c r="BW21" s="169"/>
      <c r="BX21" s="165"/>
      <c r="BY21" s="166"/>
      <c r="BZ21" s="166"/>
      <c r="CA21" s="166"/>
      <c r="CB21" s="169"/>
      <c r="CC21" s="190">
        <f t="shared" si="4"/>
        <v>23943</v>
      </c>
      <c r="CD21" s="427">
        <f t="shared" si="0"/>
        <v>0</v>
      </c>
      <c r="CE21" s="427">
        <f t="shared" si="1"/>
        <v>29450</v>
      </c>
      <c r="CF21" s="628">
        <f t="shared" si="2"/>
        <v>23943</v>
      </c>
      <c r="CG21" s="427">
        <f t="shared" si="3"/>
        <v>5734.987664375195</v>
      </c>
      <c r="CH21" s="199" t="s">
        <v>766</v>
      </c>
      <c r="CI21" s="631"/>
      <c r="CJ21" s="504"/>
      <c r="CK21" s="116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</row>
    <row r="22" spans="1:206" s="20" customFormat="1" ht="38.25">
      <c r="A22" s="32">
        <v>21</v>
      </c>
      <c r="B22" s="743" t="s">
        <v>251</v>
      </c>
      <c r="C22" s="1406"/>
      <c r="D22" s="1381"/>
      <c r="E22" s="758" t="s">
        <v>852</v>
      </c>
      <c r="F22" s="699">
        <v>8100</v>
      </c>
      <c r="G22" s="700"/>
      <c r="H22" s="701">
        <v>10000</v>
      </c>
      <c r="I22" s="773" t="s">
        <v>647</v>
      </c>
      <c r="J22" s="773" t="s">
        <v>647</v>
      </c>
      <c r="K22" s="704">
        <v>26829</v>
      </c>
      <c r="L22" s="705"/>
      <c r="M22" s="706">
        <v>33000</v>
      </c>
      <c r="N22" s="773" t="s">
        <v>647</v>
      </c>
      <c r="O22" s="773" t="s">
        <v>647</v>
      </c>
      <c r="P22" s="704"/>
      <c r="Q22" s="705"/>
      <c r="R22" s="705"/>
      <c r="S22" s="709"/>
      <c r="T22" s="710"/>
      <c r="U22" s="704">
        <v>21138</v>
      </c>
      <c r="V22" s="705"/>
      <c r="W22" s="705">
        <v>26000</v>
      </c>
      <c r="X22" s="709" t="s">
        <v>647</v>
      </c>
      <c r="Y22" s="773" t="s">
        <v>647</v>
      </c>
      <c r="Z22" s="704">
        <v>30000</v>
      </c>
      <c r="AA22" s="705"/>
      <c r="AB22" s="712">
        <v>36900</v>
      </c>
      <c r="AC22" s="773" t="s">
        <v>647</v>
      </c>
      <c r="AD22" s="773" t="s">
        <v>647</v>
      </c>
      <c r="AE22" s="704">
        <v>8130</v>
      </c>
      <c r="AF22" s="705"/>
      <c r="AG22" s="705">
        <v>10000</v>
      </c>
      <c r="AH22" s="773" t="s">
        <v>647</v>
      </c>
      <c r="AI22" s="773" t="s">
        <v>647</v>
      </c>
      <c r="AJ22" s="714">
        <v>43900</v>
      </c>
      <c r="AK22" s="715"/>
      <c r="AL22" s="705">
        <v>54000</v>
      </c>
      <c r="AM22" s="773" t="s">
        <v>647</v>
      </c>
      <c r="AN22" s="773" t="s">
        <v>647</v>
      </c>
      <c r="AO22" s="704"/>
      <c r="AP22" s="705"/>
      <c r="AQ22" s="701"/>
      <c r="AR22" s="702"/>
      <c r="AS22" s="711"/>
      <c r="AT22" s="716"/>
      <c r="AU22" s="717"/>
      <c r="AV22" s="717"/>
      <c r="AW22" s="718"/>
      <c r="AX22" s="719"/>
      <c r="AY22" s="720"/>
      <c r="AZ22" s="721"/>
      <c r="BA22" s="722"/>
      <c r="BB22" s="723"/>
      <c r="BC22" s="724"/>
      <c r="BD22" s="725"/>
      <c r="BE22" s="726"/>
      <c r="BF22" s="726"/>
      <c r="BG22" s="727"/>
      <c r="BH22" s="728"/>
      <c r="BI22" s="1197"/>
      <c r="BJ22" s="730"/>
      <c r="BK22" s="730"/>
      <c r="BL22" s="730"/>
      <c r="BM22" s="731"/>
      <c r="BN22" s="729"/>
      <c r="BO22" s="730"/>
      <c r="BP22" s="730"/>
      <c r="BQ22" s="730"/>
      <c r="BR22" s="731"/>
      <c r="BS22" s="729"/>
      <c r="BT22" s="730"/>
      <c r="BU22" s="730"/>
      <c r="BV22" s="732"/>
      <c r="BW22" s="733"/>
      <c r="BX22" s="729"/>
      <c r="BY22" s="730"/>
      <c r="BZ22" s="730"/>
      <c r="CA22" s="730"/>
      <c r="CB22" s="733"/>
      <c r="CC22" s="1235">
        <f t="shared" si="4"/>
        <v>138097</v>
      </c>
      <c r="CD22" s="712">
        <f t="shared" si="0"/>
        <v>0</v>
      </c>
      <c r="CE22" s="712">
        <f t="shared" si="1"/>
        <v>169900</v>
      </c>
      <c r="CF22" s="734">
        <f t="shared" si="2"/>
        <v>138097</v>
      </c>
      <c r="CG22" s="920">
        <f t="shared" si="3"/>
        <v>33077.91803396489</v>
      </c>
      <c r="CH22" s="735" t="s">
        <v>914</v>
      </c>
      <c r="CI22" s="785" t="s">
        <v>218</v>
      </c>
      <c r="CJ22" s="785" t="s">
        <v>853</v>
      </c>
      <c r="CK22" s="119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</row>
    <row r="23" spans="1:206" s="6" customFormat="1" ht="51" customHeight="1">
      <c r="A23" s="32">
        <v>22</v>
      </c>
      <c r="B23" s="202" t="s">
        <v>251</v>
      </c>
      <c r="C23" s="1406"/>
      <c r="D23" s="55" t="s">
        <v>194</v>
      </c>
      <c r="E23" s="155" t="s">
        <v>252</v>
      </c>
      <c r="F23" s="188"/>
      <c r="G23" s="513"/>
      <c r="H23" s="190"/>
      <c r="I23" s="191"/>
      <c r="J23" s="422"/>
      <c r="K23" s="150"/>
      <c r="L23" s="193"/>
      <c r="M23" s="29"/>
      <c r="N23" s="30"/>
      <c r="O23" s="28"/>
      <c r="P23" s="84"/>
      <c r="Q23" s="158"/>
      <c r="R23" s="29"/>
      <c r="S23" s="30"/>
      <c r="T23" s="224"/>
      <c r="U23" s="65"/>
      <c r="V23" s="29"/>
      <c r="W23" s="29"/>
      <c r="X23" s="30"/>
      <c r="Y23" s="28"/>
      <c r="Z23" s="65"/>
      <c r="AA23" s="29"/>
      <c r="AB23" s="29"/>
      <c r="AC23" s="30"/>
      <c r="AD23" s="79"/>
      <c r="AE23" s="84">
        <v>5700</v>
      </c>
      <c r="AF23" s="158"/>
      <c r="AG23" s="89">
        <v>7000</v>
      </c>
      <c r="AH23" s="31" t="s">
        <v>634</v>
      </c>
      <c r="AI23" s="160" t="s">
        <v>712</v>
      </c>
      <c r="AJ23" s="281"/>
      <c r="AK23" s="522"/>
      <c r="AL23" s="29"/>
      <c r="AM23" s="30"/>
      <c r="AN23" s="28"/>
      <c r="AO23" s="84"/>
      <c r="AP23" s="158"/>
      <c r="AQ23" s="89"/>
      <c r="AR23" s="31"/>
      <c r="AS23" s="28"/>
      <c r="AT23" s="150"/>
      <c r="AU23" s="193"/>
      <c r="AV23" s="193"/>
      <c r="AW23" s="194"/>
      <c r="AX23" s="192"/>
      <c r="AY23" s="151"/>
      <c r="AZ23" s="529"/>
      <c r="BA23" s="158"/>
      <c r="BB23" s="159"/>
      <c r="BC23" s="160"/>
      <c r="BD23" s="161"/>
      <c r="BE23" s="162"/>
      <c r="BF23" s="162"/>
      <c r="BG23" s="163"/>
      <c r="BH23" s="164"/>
      <c r="BI23" s="415"/>
      <c r="BJ23" s="166"/>
      <c r="BK23" s="166"/>
      <c r="BL23" s="166"/>
      <c r="BM23" s="167"/>
      <c r="BN23" s="165"/>
      <c r="BO23" s="166"/>
      <c r="BP23" s="166"/>
      <c r="BQ23" s="166"/>
      <c r="BR23" s="167"/>
      <c r="BS23" s="165"/>
      <c r="BT23" s="166"/>
      <c r="BU23" s="166"/>
      <c r="BV23" s="168"/>
      <c r="BW23" s="169"/>
      <c r="BX23" s="165"/>
      <c r="BY23" s="166"/>
      <c r="BZ23" s="166"/>
      <c r="CA23" s="166"/>
      <c r="CB23" s="169"/>
      <c r="CC23" s="190">
        <f t="shared" si="4"/>
        <v>5700</v>
      </c>
      <c r="CD23" s="427">
        <f t="shared" si="0"/>
        <v>0</v>
      </c>
      <c r="CE23" s="427">
        <f t="shared" si="1"/>
        <v>7000</v>
      </c>
      <c r="CF23" s="628">
        <f t="shared" si="2"/>
        <v>5700</v>
      </c>
      <c r="CG23" s="427">
        <f t="shared" si="3"/>
        <v>1365.3021629260581</v>
      </c>
      <c r="CH23" s="199" t="s">
        <v>766</v>
      </c>
      <c r="CI23" s="504"/>
      <c r="CJ23" s="504"/>
      <c r="CK23" s="116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</row>
    <row r="24" spans="1:206" s="6" customFormat="1" ht="50.25" customHeight="1">
      <c r="A24" s="32">
        <v>23</v>
      </c>
      <c r="B24" s="202" t="s">
        <v>260</v>
      </c>
      <c r="C24" s="1406"/>
      <c r="D24" s="55" t="s">
        <v>186</v>
      </c>
      <c r="E24" s="71" t="s">
        <v>325</v>
      </c>
      <c r="F24" s="228"/>
      <c r="G24" s="511"/>
      <c r="H24" s="190"/>
      <c r="I24" s="191"/>
      <c r="J24" s="422"/>
      <c r="K24" s="150"/>
      <c r="L24" s="193"/>
      <c r="M24" s="29"/>
      <c r="N24" s="30"/>
      <c r="O24" s="28"/>
      <c r="P24" s="84"/>
      <c r="Q24" s="158"/>
      <c r="R24" s="29"/>
      <c r="S24" s="30"/>
      <c r="T24" s="224"/>
      <c r="U24" s="84"/>
      <c r="V24" s="158"/>
      <c r="W24" s="29"/>
      <c r="X24" s="30"/>
      <c r="Y24" s="28"/>
      <c r="Z24" s="65">
        <v>300</v>
      </c>
      <c r="AA24" s="29"/>
      <c r="AB24" s="29">
        <v>369</v>
      </c>
      <c r="AC24" s="30" t="s">
        <v>603</v>
      </c>
      <c r="AD24" s="28" t="s">
        <v>603</v>
      </c>
      <c r="AE24" s="189"/>
      <c r="AF24" s="190"/>
      <c r="AG24" s="89"/>
      <c r="AH24" s="31"/>
      <c r="AI24" s="160"/>
      <c r="AJ24" s="65">
        <v>407</v>
      </c>
      <c r="AK24" s="29"/>
      <c r="AL24" s="29">
        <v>500</v>
      </c>
      <c r="AM24" s="30" t="s">
        <v>567</v>
      </c>
      <c r="AN24" s="79" t="s">
        <v>568</v>
      </c>
      <c r="AO24" s="84"/>
      <c r="AP24" s="158"/>
      <c r="AQ24" s="89"/>
      <c r="AR24" s="31"/>
      <c r="AS24" s="28"/>
      <c r="AT24" s="65"/>
      <c r="AU24" s="29"/>
      <c r="AV24" s="29"/>
      <c r="AW24" s="30"/>
      <c r="AX24" s="192"/>
      <c r="AY24" s="151"/>
      <c r="AZ24" s="529"/>
      <c r="BA24" s="158"/>
      <c r="BB24" s="159"/>
      <c r="BC24" s="160"/>
      <c r="BD24" s="161"/>
      <c r="BE24" s="162"/>
      <c r="BF24" s="162"/>
      <c r="BG24" s="163"/>
      <c r="BH24" s="164"/>
      <c r="BI24" s="415"/>
      <c r="BJ24" s="166"/>
      <c r="BK24" s="166"/>
      <c r="BL24" s="166"/>
      <c r="BM24" s="167"/>
      <c r="BN24" s="165"/>
      <c r="BO24" s="166"/>
      <c r="BP24" s="166"/>
      <c r="BQ24" s="166"/>
      <c r="BR24" s="167"/>
      <c r="BS24" s="165"/>
      <c r="BT24" s="166"/>
      <c r="BU24" s="166"/>
      <c r="BV24" s="168"/>
      <c r="BW24" s="169"/>
      <c r="BX24" s="165"/>
      <c r="BY24" s="166"/>
      <c r="BZ24" s="166"/>
      <c r="CA24" s="166"/>
      <c r="CB24" s="169"/>
      <c r="CC24" s="190">
        <f t="shared" si="4"/>
        <v>707</v>
      </c>
      <c r="CD24" s="427">
        <f t="shared" si="0"/>
        <v>0</v>
      </c>
      <c r="CE24" s="427">
        <f t="shared" si="1"/>
        <v>869</v>
      </c>
      <c r="CF24" s="628">
        <f t="shared" si="2"/>
        <v>707</v>
      </c>
      <c r="CG24" s="427">
        <f t="shared" si="3"/>
        <v>169.34537354188123</v>
      </c>
      <c r="CH24" s="199" t="s">
        <v>766</v>
      </c>
      <c r="CI24" s="504"/>
      <c r="CJ24" s="504"/>
      <c r="CK24" s="116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</row>
    <row r="25" spans="1:206" s="6" customFormat="1" ht="50.25" customHeight="1">
      <c r="A25" s="32">
        <v>24</v>
      </c>
      <c r="B25" s="202"/>
      <c r="C25" s="1406"/>
      <c r="D25" s="55" t="s">
        <v>577</v>
      </c>
      <c r="E25" s="155" t="s">
        <v>578</v>
      </c>
      <c r="F25" s="228"/>
      <c r="G25" s="511"/>
      <c r="H25" s="190"/>
      <c r="I25" s="191"/>
      <c r="J25" s="422"/>
      <c r="K25" s="150"/>
      <c r="L25" s="193"/>
      <c r="M25" s="29"/>
      <c r="N25" s="30"/>
      <c r="O25" s="28"/>
      <c r="P25" s="84"/>
      <c r="Q25" s="158"/>
      <c r="R25" s="29"/>
      <c r="S25" s="30"/>
      <c r="T25" s="224"/>
      <c r="U25" s="84"/>
      <c r="V25" s="158"/>
      <c r="W25" s="29"/>
      <c r="X25" s="30"/>
      <c r="Y25" s="28"/>
      <c r="Z25" s="65"/>
      <c r="AA25" s="29"/>
      <c r="AB25" s="29"/>
      <c r="AC25" s="30"/>
      <c r="AD25" s="28"/>
      <c r="AE25" s="189"/>
      <c r="AF25" s="190"/>
      <c r="AG25" s="89"/>
      <c r="AH25" s="31"/>
      <c r="AI25" s="160"/>
      <c r="AJ25" s="65">
        <v>407</v>
      </c>
      <c r="AK25" s="29"/>
      <c r="AL25" s="29">
        <v>500</v>
      </c>
      <c r="AM25" s="614"/>
      <c r="AN25" s="79" t="s">
        <v>579</v>
      </c>
      <c r="AO25" s="84"/>
      <c r="AP25" s="158"/>
      <c r="AQ25" s="89"/>
      <c r="AR25" s="274"/>
      <c r="AS25" s="66"/>
      <c r="AT25" s="65"/>
      <c r="AU25" s="29"/>
      <c r="AV25" s="29"/>
      <c r="AW25" s="30"/>
      <c r="AX25" s="192"/>
      <c r="AY25" s="151"/>
      <c r="AZ25" s="529"/>
      <c r="BA25" s="158"/>
      <c r="BB25" s="159"/>
      <c r="BC25" s="160"/>
      <c r="BD25" s="161"/>
      <c r="BE25" s="162"/>
      <c r="BF25" s="162"/>
      <c r="BG25" s="163"/>
      <c r="BH25" s="164"/>
      <c r="BI25" s="415"/>
      <c r="BJ25" s="166"/>
      <c r="BK25" s="166"/>
      <c r="BL25" s="166"/>
      <c r="BM25" s="167"/>
      <c r="BN25" s="165"/>
      <c r="BO25" s="166"/>
      <c r="BP25" s="166"/>
      <c r="BQ25" s="166"/>
      <c r="BR25" s="167"/>
      <c r="BS25" s="165"/>
      <c r="BT25" s="166"/>
      <c r="BU25" s="166"/>
      <c r="BV25" s="168"/>
      <c r="BW25" s="169"/>
      <c r="BX25" s="165"/>
      <c r="BY25" s="166"/>
      <c r="BZ25" s="166"/>
      <c r="CA25" s="166"/>
      <c r="CB25" s="169"/>
      <c r="CC25" s="190">
        <f t="shared" si="4"/>
        <v>407</v>
      </c>
      <c r="CD25" s="427">
        <f t="shared" si="0"/>
        <v>0</v>
      </c>
      <c r="CE25" s="427">
        <f t="shared" si="1"/>
        <v>500</v>
      </c>
      <c r="CF25" s="628">
        <f t="shared" si="2"/>
        <v>407</v>
      </c>
      <c r="CG25" s="427">
        <f t="shared" si="3"/>
        <v>97.48736496682555</v>
      </c>
      <c r="CH25" s="199" t="s">
        <v>766</v>
      </c>
      <c r="CI25" s="504"/>
      <c r="CJ25" s="504"/>
      <c r="CK25" s="116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</row>
    <row r="26" spans="1:206" s="6" customFormat="1" ht="52.5" customHeight="1">
      <c r="A26" s="32">
        <v>25</v>
      </c>
      <c r="B26" s="202" t="s">
        <v>250</v>
      </c>
      <c r="C26" s="1406"/>
      <c r="D26" s="55" t="s">
        <v>156</v>
      </c>
      <c r="E26" s="155" t="s">
        <v>291</v>
      </c>
      <c r="F26" s="188">
        <v>120</v>
      </c>
      <c r="G26" s="513"/>
      <c r="H26" s="89">
        <v>150</v>
      </c>
      <c r="I26" s="31" t="s">
        <v>641</v>
      </c>
      <c r="J26" s="28" t="s">
        <v>592</v>
      </c>
      <c r="K26" s="204">
        <v>300</v>
      </c>
      <c r="L26" s="205"/>
      <c r="M26" s="205">
        <v>370</v>
      </c>
      <c r="N26" s="1192" t="s">
        <v>599</v>
      </c>
      <c r="O26" s="1193" t="s">
        <v>599</v>
      </c>
      <c r="P26" s="65">
        <v>406.5</v>
      </c>
      <c r="Q26" s="29">
        <v>203.25</v>
      </c>
      <c r="R26" s="29">
        <v>500</v>
      </c>
      <c r="S26" s="30" t="s">
        <v>607</v>
      </c>
      <c r="T26" s="224" t="s">
        <v>677</v>
      </c>
      <c r="U26" s="65">
        <v>1219</v>
      </c>
      <c r="V26" s="29"/>
      <c r="W26" s="29">
        <v>1500</v>
      </c>
      <c r="X26" s="492" t="s">
        <v>638</v>
      </c>
      <c r="Y26" s="1226" t="s">
        <v>669</v>
      </c>
      <c r="Z26" s="65"/>
      <c r="AA26" s="29"/>
      <c r="AB26" s="29"/>
      <c r="AC26" s="30"/>
      <c r="AD26" s="79"/>
      <c r="AE26" s="84"/>
      <c r="AF26" s="158"/>
      <c r="AG26" s="89"/>
      <c r="AH26" s="31"/>
      <c r="AI26" s="160"/>
      <c r="AJ26" s="65">
        <v>813</v>
      </c>
      <c r="AK26" s="29"/>
      <c r="AL26" s="29">
        <v>1000</v>
      </c>
      <c r="AM26" s="30" t="s">
        <v>557</v>
      </c>
      <c r="AN26" s="1196" t="s">
        <v>557</v>
      </c>
      <c r="AO26" s="65">
        <v>2000</v>
      </c>
      <c r="AP26" s="29"/>
      <c r="AQ26" s="89">
        <v>2460</v>
      </c>
      <c r="AR26" s="274"/>
      <c r="AS26" s="43" t="s">
        <v>598</v>
      </c>
      <c r="AT26" s="65">
        <v>1300</v>
      </c>
      <c r="AU26" s="29"/>
      <c r="AV26" s="29">
        <v>1599</v>
      </c>
      <c r="AW26" s="30"/>
      <c r="AX26" s="79" t="s">
        <v>740</v>
      </c>
      <c r="AY26" s="151"/>
      <c r="AZ26" s="529"/>
      <c r="BA26" s="158"/>
      <c r="BB26" s="159"/>
      <c r="BC26" s="160"/>
      <c r="BD26" s="161"/>
      <c r="BE26" s="162"/>
      <c r="BF26" s="162"/>
      <c r="BG26" s="163"/>
      <c r="BH26" s="164"/>
      <c r="BI26" s="415"/>
      <c r="BJ26" s="166"/>
      <c r="BK26" s="166"/>
      <c r="BL26" s="166"/>
      <c r="BM26" s="167"/>
      <c r="BN26" s="165"/>
      <c r="BO26" s="166"/>
      <c r="BP26" s="166"/>
      <c r="BQ26" s="166"/>
      <c r="BR26" s="167"/>
      <c r="BS26" s="165"/>
      <c r="BT26" s="166"/>
      <c r="BU26" s="166"/>
      <c r="BV26" s="168"/>
      <c r="BW26" s="169"/>
      <c r="BX26" s="165"/>
      <c r="BY26" s="166"/>
      <c r="BZ26" s="166"/>
      <c r="CA26" s="166"/>
      <c r="CB26" s="169"/>
      <c r="CC26" s="190">
        <f t="shared" si="4"/>
        <v>6158.5</v>
      </c>
      <c r="CD26" s="427">
        <f t="shared" si="0"/>
        <v>203.25</v>
      </c>
      <c r="CE26" s="427">
        <f t="shared" si="1"/>
        <v>7579</v>
      </c>
      <c r="CF26" s="628">
        <f t="shared" si="2"/>
        <v>6361.75</v>
      </c>
      <c r="CG26" s="427">
        <f t="shared" si="3"/>
        <v>1523.8089535078684</v>
      </c>
      <c r="CH26" s="199" t="s">
        <v>766</v>
      </c>
      <c r="CI26" s="504"/>
      <c r="CJ26" s="504"/>
      <c r="CK26" s="116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</row>
    <row r="27" spans="1:206" s="6" customFormat="1" ht="30" customHeight="1">
      <c r="A27" s="32">
        <v>26</v>
      </c>
      <c r="B27" s="202" t="s">
        <v>260</v>
      </c>
      <c r="C27" s="1406"/>
      <c r="D27" s="55" t="s">
        <v>157</v>
      </c>
      <c r="E27" s="123" t="s">
        <v>476</v>
      </c>
      <c r="F27" s="208">
        <v>200</v>
      </c>
      <c r="G27" s="512"/>
      <c r="H27" s="89">
        <v>250</v>
      </c>
      <c r="I27" s="31" t="s">
        <v>641</v>
      </c>
      <c r="J27" s="28" t="s">
        <v>643</v>
      </c>
      <c r="K27" s="204">
        <v>500</v>
      </c>
      <c r="L27" s="205"/>
      <c r="M27" s="205">
        <v>615</v>
      </c>
      <c r="N27" s="492" t="s">
        <v>647</v>
      </c>
      <c r="O27" s="1196" t="s">
        <v>647</v>
      </c>
      <c r="P27" s="84"/>
      <c r="Q27" s="158"/>
      <c r="R27" s="29"/>
      <c r="S27" s="30"/>
      <c r="T27" s="224"/>
      <c r="U27" s="428"/>
      <c r="V27" s="89"/>
      <c r="W27" s="29"/>
      <c r="X27" s="30"/>
      <c r="Y27" s="79"/>
      <c r="Z27" s="65"/>
      <c r="AA27" s="29"/>
      <c r="AB27" s="29"/>
      <c r="AC27" s="30"/>
      <c r="AD27" s="28"/>
      <c r="AE27" s="84">
        <v>1220</v>
      </c>
      <c r="AF27" s="158"/>
      <c r="AG27" s="89">
        <v>1500</v>
      </c>
      <c r="AH27" s="31"/>
      <c r="AI27" s="79" t="s">
        <v>709</v>
      </c>
      <c r="AJ27" s="84"/>
      <c r="AK27" s="158"/>
      <c r="AL27" s="29"/>
      <c r="AM27" s="30"/>
      <c r="AN27" s="28"/>
      <c r="AO27" s="84"/>
      <c r="AP27" s="158"/>
      <c r="AQ27" s="158"/>
      <c r="AR27" s="159"/>
      <c r="AS27" s="28"/>
      <c r="AT27" s="150"/>
      <c r="AU27" s="193"/>
      <c r="AV27" s="29"/>
      <c r="AW27" s="30"/>
      <c r="AX27" s="192"/>
      <c r="AY27" s="151"/>
      <c r="AZ27" s="529"/>
      <c r="BA27" s="158"/>
      <c r="BB27" s="159"/>
      <c r="BC27" s="160"/>
      <c r="BD27" s="161"/>
      <c r="BE27" s="162"/>
      <c r="BF27" s="162"/>
      <c r="BG27" s="163"/>
      <c r="BH27" s="164"/>
      <c r="BI27" s="415"/>
      <c r="BJ27" s="166"/>
      <c r="BK27" s="166"/>
      <c r="BL27" s="166"/>
      <c r="BM27" s="167"/>
      <c r="BN27" s="165"/>
      <c r="BO27" s="166"/>
      <c r="BP27" s="166"/>
      <c r="BQ27" s="166"/>
      <c r="BR27" s="167"/>
      <c r="BS27" s="165"/>
      <c r="BT27" s="166"/>
      <c r="BU27" s="166"/>
      <c r="BV27" s="168"/>
      <c r="BW27" s="169"/>
      <c r="BX27" s="165"/>
      <c r="BY27" s="166"/>
      <c r="BZ27" s="166"/>
      <c r="CA27" s="166"/>
      <c r="CB27" s="169"/>
      <c r="CC27" s="190">
        <f t="shared" si="4"/>
        <v>1920</v>
      </c>
      <c r="CD27" s="427">
        <f t="shared" si="0"/>
        <v>0</v>
      </c>
      <c r="CE27" s="427">
        <f t="shared" si="1"/>
        <v>2365</v>
      </c>
      <c r="CF27" s="628">
        <f t="shared" si="2"/>
        <v>1920</v>
      </c>
      <c r="CG27" s="427">
        <f t="shared" si="3"/>
        <v>459.8912548803564</v>
      </c>
      <c r="CH27" s="199" t="s">
        <v>766</v>
      </c>
      <c r="CI27" s="1445"/>
      <c r="CJ27" s="1410"/>
      <c r="CK27" s="116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</row>
    <row r="28" spans="1:206" s="6" customFormat="1" ht="69" customHeight="1">
      <c r="A28" s="32">
        <v>27</v>
      </c>
      <c r="B28" s="202"/>
      <c r="C28" s="1406"/>
      <c r="D28" s="55" t="s">
        <v>157</v>
      </c>
      <c r="E28" s="155" t="s">
        <v>483</v>
      </c>
      <c r="F28" s="208"/>
      <c r="G28" s="512"/>
      <c r="H28" s="89"/>
      <c r="I28" s="31"/>
      <c r="J28" s="28"/>
      <c r="K28" s="65">
        <v>800</v>
      </c>
      <c r="L28" s="29"/>
      <c r="M28" s="29">
        <v>984</v>
      </c>
      <c r="N28" s="1192" t="s">
        <v>630</v>
      </c>
      <c r="O28" s="1193" t="s">
        <v>630</v>
      </c>
      <c r="P28" s="84"/>
      <c r="Q28" s="158"/>
      <c r="R28" s="29"/>
      <c r="S28" s="30"/>
      <c r="T28" s="224"/>
      <c r="U28" s="84">
        <v>650</v>
      </c>
      <c r="V28" s="158"/>
      <c r="W28" s="29">
        <v>800</v>
      </c>
      <c r="X28" s="30" t="s">
        <v>638</v>
      </c>
      <c r="Y28" s="28" t="s">
        <v>670</v>
      </c>
      <c r="Z28" s="65">
        <v>300</v>
      </c>
      <c r="AA28" s="29"/>
      <c r="AB28" s="29">
        <v>369</v>
      </c>
      <c r="AC28" s="492" t="s">
        <v>598</v>
      </c>
      <c r="AD28" s="1196" t="s">
        <v>598</v>
      </c>
      <c r="AE28" s="65"/>
      <c r="AF28" s="29"/>
      <c r="AG28" s="89"/>
      <c r="AH28" s="31"/>
      <c r="AI28" s="28"/>
      <c r="AJ28" s="84">
        <v>407</v>
      </c>
      <c r="AK28" s="158"/>
      <c r="AL28" s="29">
        <v>500</v>
      </c>
      <c r="AM28" s="30" t="s">
        <v>567</v>
      </c>
      <c r="AN28" s="79" t="s">
        <v>568</v>
      </c>
      <c r="AO28" s="84">
        <v>500</v>
      </c>
      <c r="AP28" s="158"/>
      <c r="AQ28" s="158">
        <v>615</v>
      </c>
      <c r="AR28" s="159"/>
      <c r="AS28" s="28"/>
      <c r="AT28" s="65">
        <v>2000</v>
      </c>
      <c r="AU28" s="29"/>
      <c r="AV28" s="29">
        <v>2460</v>
      </c>
      <c r="AW28" s="30"/>
      <c r="AX28" s="192" t="s">
        <v>739</v>
      </c>
      <c r="AY28" s="151"/>
      <c r="AZ28" s="529"/>
      <c r="BA28" s="158"/>
      <c r="BB28" s="159"/>
      <c r="BC28" s="160"/>
      <c r="BD28" s="161"/>
      <c r="BE28" s="162"/>
      <c r="BF28" s="162"/>
      <c r="BG28" s="163"/>
      <c r="BH28" s="164"/>
      <c r="BI28" s="415"/>
      <c r="BJ28" s="166"/>
      <c r="BK28" s="166"/>
      <c r="BL28" s="166"/>
      <c r="BM28" s="167"/>
      <c r="BN28" s="165"/>
      <c r="BO28" s="166"/>
      <c r="BP28" s="166"/>
      <c r="BQ28" s="166"/>
      <c r="BR28" s="167"/>
      <c r="BS28" s="165"/>
      <c r="BT28" s="166"/>
      <c r="BU28" s="166"/>
      <c r="BV28" s="168"/>
      <c r="BW28" s="169"/>
      <c r="BX28" s="165"/>
      <c r="BY28" s="166"/>
      <c r="BZ28" s="166"/>
      <c r="CA28" s="166"/>
      <c r="CB28" s="169"/>
      <c r="CC28" s="190">
        <f t="shared" si="4"/>
        <v>4657</v>
      </c>
      <c r="CD28" s="427">
        <f t="shared" si="0"/>
        <v>0</v>
      </c>
      <c r="CE28" s="427">
        <f t="shared" si="1"/>
        <v>5728</v>
      </c>
      <c r="CF28" s="628">
        <f t="shared" si="2"/>
        <v>4657</v>
      </c>
      <c r="CG28" s="427">
        <f t="shared" si="3"/>
        <v>1115.4758197801145</v>
      </c>
      <c r="CH28" s="199" t="s">
        <v>766</v>
      </c>
      <c r="CI28" s="1445"/>
      <c r="CJ28" s="1410"/>
      <c r="CK28" s="116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</row>
    <row r="29" spans="1:206" s="6" customFormat="1" ht="38.25">
      <c r="A29" s="32">
        <v>28</v>
      </c>
      <c r="B29" s="202"/>
      <c r="C29" s="1406"/>
      <c r="D29" s="232" t="s">
        <v>467</v>
      </c>
      <c r="E29" s="123" t="s">
        <v>468</v>
      </c>
      <c r="F29" s="188"/>
      <c r="G29" s="513"/>
      <c r="H29" s="89"/>
      <c r="I29" s="31"/>
      <c r="J29" s="28"/>
      <c r="K29" s="65"/>
      <c r="L29" s="29"/>
      <c r="M29" s="29"/>
      <c r="N29" s="30"/>
      <c r="O29" s="28"/>
      <c r="P29" s="84"/>
      <c r="Q29" s="158"/>
      <c r="R29" s="29"/>
      <c r="S29" s="30"/>
      <c r="T29" s="224"/>
      <c r="U29" s="84"/>
      <c r="V29" s="158"/>
      <c r="W29" s="29"/>
      <c r="X29" s="30"/>
      <c r="Y29" s="28"/>
      <c r="Z29" s="65"/>
      <c r="AA29" s="29"/>
      <c r="AB29" s="29"/>
      <c r="AC29" s="30"/>
      <c r="AD29" s="28"/>
      <c r="AE29" s="65"/>
      <c r="AF29" s="29"/>
      <c r="AG29" s="89"/>
      <c r="AH29" s="31"/>
      <c r="AI29" s="28"/>
      <c r="AJ29" s="65"/>
      <c r="AK29" s="29"/>
      <c r="AL29" s="29"/>
      <c r="AM29" s="30"/>
      <c r="AN29" s="28"/>
      <c r="AO29" s="84"/>
      <c r="AP29" s="158"/>
      <c r="AQ29" s="89"/>
      <c r="AR29" s="31"/>
      <c r="AS29" s="28"/>
      <c r="AT29" s="65">
        <v>3252</v>
      </c>
      <c r="AU29" s="29">
        <v>4000</v>
      </c>
      <c r="AV29" s="29"/>
      <c r="AW29" s="30"/>
      <c r="AX29" s="79" t="s">
        <v>741</v>
      </c>
      <c r="AY29" s="151"/>
      <c r="AZ29" s="529"/>
      <c r="BA29" s="158"/>
      <c r="BB29" s="159"/>
      <c r="BC29" s="160"/>
      <c r="BD29" s="161"/>
      <c r="BE29" s="162"/>
      <c r="BF29" s="162"/>
      <c r="BG29" s="163"/>
      <c r="BH29" s="164"/>
      <c r="BI29" s="415"/>
      <c r="BJ29" s="166"/>
      <c r="BK29" s="166"/>
      <c r="BL29" s="166"/>
      <c r="BM29" s="167"/>
      <c r="BN29" s="165"/>
      <c r="BO29" s="166"/>
      <c r="BP29" s="166"/>
      <c r="BQ29" s="166"/>
      <c r="BR29" s="167"/>
      <c r="BS29" s="165"/>
      <c r="BT29" s="166"/>
      <c r="BU29" s="166"/>
      <c r="BV29" s="168"/>
      <c r="BW29" s="169"/>
      <c r="BX29" s="165"/>
      <c r="BY29" s="166"/>
      <c r="BZ29" s="166"/>
      <c r="CA29" s="166"/>
      <c r="CB29" s="169"/>
      <c r="CC29" s="190">
        <f t="shared" si="4"/>
        <v>3252</v>
      </c>
      <c r="CD29" s="427">
        <f t="shared" si="0"/>
        <v>4000</v>
      </c>
      <c r="CE29" s="427">
        <f t="shared" si="1"/>
        <v>0</v>
      </c>
      <c r="CF29" s="628">
        <f t="shared" si="2"/>
        <v>7252</v>
      </c>
      <c r="CG29" s="427">
        <f t="shared" si="3"/>
        <v>1737.0475939543462</v>
      </c>
      <c r="CH29" s="199" t="s">
        <v>766</v>
      </c>
      <c r="CI29" s="650"/>
      <c r="CJ29" s="504"/>
      <c r="CK29" s="116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</row>
    <row r="30" spans="1:206" s="6" customFormat="1" ht="24" customHeight="1">
      <c r="A30" s="32">
        <v>29</v>
      </c>
      <c r="B30" s="202" t="s">
        <v>260</v>
      </c>
      <c r="C30" s="1406"/>
      <c r="D30" s="55" t="s">
        <v>158</v>
      </c>
      <c r="E30" s="155" t="s">
        <v>262</v>
      </c>
      <c r="F30" s="208">
        <v>1300</v>
      </c>
      <c r="G30" s="512"/>
      <c r="H30" s="29">
        <v>1600</v>
      </c>
      <c r="I30" s="31" t="s">
        <v>641</v>
      </c>
      <c r="J30" s="28" t="s">
        <v>592</v>
      </c>
      <c r="K30" s="150"/>
      <c r="L30" s="193"/>
      <c r="M30" s="29"/>
      <c r="N30" s="30"/>
      <c r="O30" s="28"/>
      <c r="P30" s="65"/>
      <c r="Q30" s="29"/>
      <c r="R30" s="29"/>
      <c r="S30" s="30"/>
      <c r="T30" s="224"/>
      <c r="U30" s="65"/>
      <c r="V30" s="29"/>
      <c r="W30" s="29"/>
      <c r="X30" s="30"/>
      <c r="Y30" s="28"/>
      <c r="Z30" s="65"/>
      <c r="AA30" s="29"/>
      <c r="AB30" s="29"/>
      <c r="AC30" s="30"/>
      <c r="AD30" s="28"/>
      <c r="AE30" s="65"/>
      <c r="AF30" s="29"/>
      <c r="AG30" s="29"/>
      <c r="AH30" s="30"/>
      <c r="AI30" s="28"/>
      <c r="AJ30" s="84"/>
      <c r="AK30" s="158"/>
      <c r="AL30" s="29"/>
      <c r="AM30" s="30"/>
      <c r="AN30" s="28"/>
      <c r="AO30" s="429"/>
      <c r="AP30" s="528"/>
      <c r="AQ30" s="190"/>
      <c r="AR30" s="191"/>
      <c r="AS30" s="422"/>
      <c r="AT30" s="65">
        <v>1500</v>
      </c>
      <c r="AU30" s="29">
        <v>1845</v>
      </c>
      <c r="AV30" s="29"/>
      <c r="AW30" s="30"/>
      <c r="AX30" s="28" t="s">
        <v>625</v>
      </c>
      <c r="AY30" s="151"/>
      <c r="AZ30" s="529"/>
      <c r="BA30" s="158"/>
      <c r="BB30" s="159"/>
      <c r="BC30" s="160"/>
      <c r="BD30" s="161"/>
      <c r="BE30" s="162"/>
      <c r="BF30" s="162"/>
      <c r="BG30" s="163"/>
      <c r="BH30" s="164"/>
      <c r="BI30" s="415"/>
      <c r="BJ30" s="166"/>
      <c r="BK30" s="166"/>
      <c r="BL30" s="166"/>
      <c r="BM30" s="167"/>
      <c r="BN30" s="165"/>
      <c r="BO30" s="166"/>
      <c r="BP30" s="166"/>
      <c r="BQ30" s="166"/>
      <c r="BR30" s="167"/>
      <c r="BS30" s="165"/>
      <c r="BT30" s="166"/>
      <c r="BU30" s="166"/>
      <c r="BV30" s="168"/>
      <c r="BW30" s="169"/>
      <c r="BX30" s="165"/>
      <c r="BY30" s="166"/>
      <c r="BZ30" s="166"/>
      <c r="CA30" s="166"/>
      <c r="CB30" s="169"/>
      <c r="CC30" s="190">
        <f t="shared" si="4"/>
        <v>2800</v>
      </c>
      <c r="CD30" s="427">
        <f t="shared" si="0"/>
        <v>1845</v>
      </c>
      <c r="CE30" s="427">
        <f t="shared" si="1"/>
        <v>1600</v>
      </c>
      <c r="CF30" s="628">
        <f t="shared" si="2"/>
        <v>4645</v>
      </c>
      <c r="CG30" s="427">
        <f t="shared" si="3"/>
        <v>1112.6014994371124</v>
      </c>
      <c r="CH30" s="199" t="s">
        <v>766</v>
      </c>
      <c r="CI30" s="1410"/>
      <c r="CJ30" s="1410"/>
      <c r="CK30" s="116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</row>
    <row r="31" spans="1:206" s="6" customFormat="1" ht="38.25">
      <c r="A31" s="32">
        <v>30</v>
      </c>
      <c r="B31" s="202" t="s">
        <v>250</v>
      </c>
      <c r="C31" s="1407"/>
      <c r="D31" s="55" t="s">
        <v>158</v>
      </c>
      <c r="E31" s="155" t="s">
        <v>306</v>
      </c>
      <c r="F31" s="188"/>
      <c r="G31" s="513"/>
      <c r="H31" s="89"/>
      <c r="I31" s="31"/>
      <c r="J31" s="28"/>
      <c r="K31" s="204">
        <v>1650</v>
      </c>
      <c r="L31" s="205"/>
      <c r="M31" s="205">
        <v>2030</v>
      </c>
      <c r="N31" s="1194" t="s">
        <v>797</v>
      </c>
      <c r="O31" s="1195" t="s">
        <v>797</v>
      </c>
      <c r="P31" s="65">
        <v>813.01</v>
      </c>
      <c r="Q31" s="29">
        <v>406.5</v>
      </c>
      <c r="R31" s="29">
        <v>1000</v>
      </c>
      <c r="S31" s="30" t="s">
        <v>601</v>
      </c>
      <c r="T31" s="224" t="s">
        <v>677</v>
      </c>
      <c r="U31" s="65">
        <v>609</v>
      </c>
      <c r="V31" s="29"/>
      <c r="W31" s="29">
        <v>750</v>
      </c>
      <c r="X31" s="30" t="s">
        <v>599</v>
      </c>
      <c r="Y31" s="28" t="s">
        <v>671</v>
      </c>
      <c r="Z31" s="65"/>
      <c r="AA31" s="29"/>
      <c r="AB31" s="29"/>
      <c r="AC31" s="30"/>
      <c r="AD31" s="28"/>
      <c r="AE31" s="65">
        <v>1220</v>
      </c>
      <c r="AF31" s="29"/>
      <c r="AG31" s="29">
        <v>1500</v>
      </c>
      <c r="AH31" s="30" t="s">
        <v>637</v>
      </c>
      <c r="AI31" s="430" t="s">
        <v>713</v>
      </c>
      <c r="AJ31" s="84"/>
      <c r="AK31" s="158"/>
      <c r="AL31" s="29"/>
      <c r="AM31" s="30"/>
      <c r="AN31" s="28"/>
      <c r="AO31" s="65">
        <v>600</v>
      </c>
      <c r="AP31" s="29"/>
      <c r="AQ31" s="89">
        <v>738</v>
      </c>
      <c r="AR31" s="31"/>
      <c r="AS31" s="28" t="s">
        <v>637</v>
      </c>
      <c r="AT31" s="65"/>
      <c r="AU31" s="29"/>
      <c r="AV31" s="29"/>
      <c r="AW31" s="30"/>
      <c r="AX31" s="192"/>
      <c r="AY31" s="151"/>
      <c r="AZ31" s="529"/>
      <c r="BA31" s="158"/>
      <c r="BB31" s="159"/>
      <c r="BC31" s="160"/>
      <c r="BD31" s="161"/>
      <c r="BE31" s="162"/>
      <c r="BF31" s="162"/>
      <c r="BG31" s="163"/>
      <c r="BH31" s="164"/>
      <c r="BI31" s="415"/>
      <c r="BJ31" s="166"/>
      <c r="BK31" s="166"/>
      <c r="BL31" s="166"/>
      <c r="BM31" s="167"/>
      <c r="BN31" s="165"/>
      <c r="BO31" s="166"/>
      <c r="BP31" s="166"/>
      <c r="BQ31" s="166"/>
      <c r="BR31" s="167"/>
      <c r="BS31" s="165"/>
      <c r="BT31" s="166"/>
      <c r="BU31" s="166"/>
      <c r="BV31" s="168"/>
      <c r="BW31" s="169"/>
      <c r="BX31" s="165"/>
      <c r="BY31" s="166"/>
      <c r="BZ31" s="166"/>
      <c r="CA31" s="166"/>
      <c r="CB31" s="169"/>
      <c r="CC31" s="190">
        <f t="shared" si="4"/>
        <v>4892.01</v>
      </c>
      <c r="CD31" s="427">
        <f t="shared" si="0"/>
        <v>406.5</v>
      </c>
      <c r="CE31" s="427">
        <f t="shared" si="1"/>
        <v>6018</v>
      </c>
      <c r="CF31" s="628">
        <f t="shared" si="2"/>
        <v>5298.51</v>
      </c>
      <c r="CG31" s="427">
        <f t="shared" si="3"/>
        <v>1269.1345900500612</v>
      </c>
      <c r="CH31" s="199" t="s">
        <v>766</v>
      </c>
      <c r="CI31" s="1410"/>
      <c r="CJ31" s="1410"/>
      <c r="CK31" s="116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</row>
    <row r="32" spans="1:206" s="21" customFormat="1" ht="38.25">
      <c r="A32" s="32">
        <v>31</v>
      </c>
      <c r="B32" s="954" t="s">
        <v>273</v>
      </c>
      <c r="C32" s="1376" t="s">
        <v>524</v>
      </c>
      <c r="D32" s="924" t="s">
        <v>206</v>
      </c>
      <c r="E32" s="935" t="s">
        <v>821</v>
      </c>
      <c r="F32" s="955"/>
      <c r="G32" s="956"/>
      <c r="H32" s="927"/>
      <c r="I32" s="928"/>
      <c r="J32" s="939"/>
      <c r="K32" s="102"/>
      <c r="L32" s="99"/>
      <c r="M32" s="99"/>
      <c r="N32" s="100"/>
      <c r="O32" s="101"/>
      <c r="P32" s="102"/>
      <c r="Q32" s="99"/>
      <c r="R32" s="99"/>
      <c r="S32" s="100"/>
      <c r="T32" s="939"/>
      <c r="U32" s="103"/>
      <c r="V32" s="105"/>
      <c r="W32" s="99"/>
      <c r="X32" s="303"/>
      <c r="Y32" s="1225"/>
      <c r="Z32" s="957"/>
      <c r="AA32" s="124"/>
      <c r="AB32" s="99"/>
      <c r="AC32" s="100"/>
      <c r="AD32" s="101"/>
      <c r="AE32" s="102"/>
      <c r="AF32" s="99"/>
      <c r="AG32" s="99"/>
      <c r="AH32" s="940"/>
      <c r="AI32" s="127"/>
      <c r="AJ32" s="102"/>
      <c r="AK32" s="99"/>
      <c r="AL32" s="99"/>
      <c r="AM32" s="940"/>
      <c r="AN32" s="120"/>
      <c r="AO32" s="102"/>
      <c r="AP32" s="99"/>
      <c r="AQ32" s="927"/>
      <c r="AR32" s="928"/>
      <c r="AS32" s="127"/>
      <c r="AT32" s="942"/>
      <c r="AU32" s="943"/>
      <c r="AV32" s="943"/>
      <c r="AW32" s="944"/>
      <c r="AX32" s="926"/>
      <c r="AY32" s="104"/>
      <c r="AZ32" s="276"/>
      <c r="BA32" s="105"/>
      <c r="BB32" s="945"/>
      <c r="BC32" s="106"/>
      <c r="BD32" s="946"/>
      <c r="BE32" s="947"/>
      <c r="BF32" s="947"/>
      <c r="BG32" s="948"/>
      <c r="BH32" s="925"/>
      <c r="BI32" s="1204"/>
      <c r="BJ32" s="950"/>
      <c r="BK32" s="950"/>
      <c r="BL32" s="950"/>
      <c r="BM32" s="107"/>
      <c r="BN32" s="949"/>
      <c r="BO32" s="950"/>
      <c r="BP32" s="950"/>
      <c r="BQ32" s="950"/>
      <c r="BR32" s="107"/>
      <c r="BS32" s="949"/>
      <c r="BT32" s="950"/>
      <c r="BU32" s="950"/>
      <c r="BV32" s="951"/>
      <c r="BW32" s="952"/>
      <c r="BX32" s="949"/>
      <c r="BY32" s="950"/>
      <c r="BZ32" s="950"/>
      <c r="CA32" s="950"/>
      <c r="CB32" s="952"/>
      <c r="CC32" s="1001">
        <f t="shared" si="4"/>
        <v>0</v>
      </c>
      <c r="CD32" s="310">
        <f t="shared" si="0"/>
        <v>0</v>
      </c>
      <c r="CE32" s="310">
        <f t="shared" si="1"/>
        <v>0</v>
      </c>
      <c r="CF32" s="929">
        <f t="shared" si="2"/>
        <v>0</v>
      </c>
      <c r="CG32" s="310">
        <f t="shared" si="3"/>
        <v>0</v>
      </c>
      <c r="CH32" s="199" t="s">
        <v>766</v>
      </c>
      <c r="CI32" s="921"/>
      <c r="CJ32" s="921"/>
      <c r="CK32" s="118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s="20" customFormat="1" ht="38.25">
      <c r="A33" s="32">
        <v>32</v>
      </c>
      <c r="B33" s="743" t="s">
        <v>273</v>
      </c>
      <c r="C33" s="1377"/>
      <c r="D33" s="741" t="s">
        <v>399</v>
      </c>
      <c r="E33" s="698" t="s">
        <v>477</v>
      </c>
      <c r="F33" s="699">
        <v>54000</v>
      </c>
      <c r="G33" s="700">
        <v>27000</v>
      </c>
      <c r="H33" s="701">
        <v>66500</v>
      </c>
      <c r="I33" s="702" t="s">
        <v>877</v>
      </c>
      <c r="J33" s="736" t="s">
        <v>876</v>
      </c>
      <c r="K33" s="704"/>
      <c r="L33" s="705"/>
      <c r="M33" s="705"/>
      <c r="N33" s="709"/>
      <c r="O33" s="703"/>
      <c r="P33" s="737"/>
      <c r="Q33" s="722"/>
      <c r="R33" s="705"/>
      <c r="S33" s="709"/>
      <c r="T33" s="710"/>
      <c r="U33" s="737">
        <v>43089</v>
      </c>
      <c r="V33" s="722">
        <v>12926.7</v>
      </c>
      <c r="W33" s="705">
        <v>53000</v>
      </c>
      <c r="X33" s="702" t="s">
        <v>877</v>
      </c>
      <c r="Y33" s="736" t="s">
        <v>876</v>
      </c>
      <c r="Z33" s="704"/>
      <c r="AA33" s="705"/>
      <c r="AB33" s="705"/>
      <c r="AC33" s="709"/>
      <c r="AD33" s="703"/>
      <c r="AE33" s="704">
        <v>161400</v>
      </c>
      <c r="AF33" s="705">
        <v>34800</v>
      </c>
      <c r="AG33" s="705">
        <v>198530</v>
      </c>
      <c r="AH33" s="702" t="s">
        <v>877</v>
      </c>
      <c r="AI33" s="736" t="s">
        <v>876</v>
      </c>
      <c r="AJ33" s="714">
        <v>147600</v>
      </c>
      <c r="AK33" s="715">
        <v>14760</v>
      </c>
      <c r="AL33" s="715">
        <v>181560</v>
      </c>
      <c r="AM33" s="772" t="s">
        <v>877</v>
      </c>
      <c r="AN33" s="736" t="s">
        <v>876</v>
      </c>
      <c r="AO33" s="704"/>
      <c r="AP33" s="705"/>
      <c r="AQ33" s="701"/>
      <c r="AR33" s="772"/>
      <c r="AS33" s="736"/>
      <c r="AT33" s="716"/>
      <c r="AU33" s="717"/>
      <c r="AV33" s="717"/>
      <c r="AW33" s="718"/>
      <c r="AX33" s="719"/>
      <c r="AY33" s="720"/>
      <c r="AZ33" s="721"/>
      <c r="BA33" s="722"/>
      <c r="BB33" s="723"/>
      <c r="BC33" s="724"/>
      <c r="BD33" s="725"/>
      <c r="BE33" s="726"/>
      <c r="BF33" s="726"/>
      <c r="BG33" s="727"/>
      <c r="BH33" s="728"/>
      <c r="BI33" s="1197"/>
      <c r="BJ33" s="730"/>
      <c r="BK33" s="730"/>
      <c r="BL33" s="730"/>
      <c r="BM33" s="731"/>
      <c r="BN33" s="729"/>
      <c r="BO33" s="730"/>
      <c r="BP33" s="730"/>
      <c r="BQ33" s="730"/>
      <c r="BR33" s="731"/>
      <c r="BS33" s="729"/>
      <c r="BT33" s="730"/>
      <c r="BU33" s="730"/>
      <c r="BV33" s="732"/>
      <c r="BW33" s="733"/>
      <c r="BX33" s="729"/>
      <c r="BY33" s="730"/>
      <c r="BZ33" s="730"/>
      <c r="CA33" s="730"/>
      <c r="CB33" s="733"/>
      <c r="CC33" s="1235">
        <f t="shared" si="4"/>
        <v>406089</v>
      </c>
      <c r="CD33" s="712">
        <f t="shared" si="0"/>
        <v>89486.7</v>
      </c>
      <c r="CE33" s="712">
        <f t="shared" si="1"/>
        <v>499590</v>
      </c>
      <c r="CF33" s="734">
        <f t="shared" si="2"/>
        <v>495575.7</v>
      </c>
      <c r="CG33" s="920">
        <f t="shared" si="3"/>
        <v>118703.60966729742</v>
      </c>
      <c r="CH33" s="735" t="s">
        <v>914</v>
      </c>
      <c r="CI33" s="1335" t="s">
        <v>222</v>
      </c>
      <c r="CJ33" s="1335" t="s">
        <v>424</v>
      </c>
      <c r="CK33" s="116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</row>
    <row r="34" spans="1:206" s="20" customFormat="1" ht="38.25">
      <c r="A34" s="32">
        <v>33</v>
      </c>
      <c r="B34" s="743"/>
      <c r="C34" s="1377"/>
      <c r="D34" s="741" t="s">
        <v>206</v>
      </c>
      <c r="E34" s="698" t="s">
        <v>529</v>
      </c>
      <c r="F34" s="750"/>
      <c r="G34" s="751"/>
      <c r="H34" s="701"/>
      <c r="I34" s="702"/>
      <c r="J34" s="703"/>
      <c r="K34" s="704">
        <v>90000</v>
      </c>
      <c r="L34" s="705">
        <v>45000</v>
      </c>
      <c r="M34" s="705">
        <v>166050</v>
      </c>
      <c r="N34" s="702" t="s">
        <v>877</v>
      </c>
      <c r="O34" s="708" t="s">
        <v>799</v>
      </c>
      <c r="P34" s="704">
        <v>32520.33</v>
      </c>
      <c r="Q34" s="705">
        <v>16260.16</v>
      </c>
      <c r="R34" s="705">
        <v>40000</v>
      </c>
      <c r="S34" s="702" t="s">
        <v>877</v>
      </c>
      <c r="T34" s="708" t="s">
        <v>799</v>
      </c>
      <c r="U34" s="704">
        <v>11655</v>
      </c>
      <c r="V34" s="705">
        <v>5827.5</v>
      </c>
      <c r="W34" s="705">
        <v>14335</v>
      </c>
      <c r="X34" s="702" t="s">
        <v>877</v>
      </c>
      <c r="Y34" s="708" t="s">
        <v>799</v>
      </c>
      <c r="Z34" s="704">
        <v>61000</v>
      </c>
      <c r="AA34" s="705">
        <v>30500</v>
      </c>
      <c r="AB34" s="705">
        <v>75030</v>
      </c>
      <c r="AC34" s="702" t="s">
        <v>877</v>
      </c>
      <c r="AD34" s="708" t="s">
        <v>799</v>
      </c>
      <c r="AE34" s="737"/>
      <c r="AF34" s="722"/>
      <c r="AG34" s="705"/>
      <c r="AH34" s="709"/>
      <c r="AI34" s="724"/>
      <c r="AJ34" s="737"/>
      <c r="AK34" s="722"/>
      <c r="AL34" s="705"/>
      <c r="AM34" s="709"/>
      <c r="AN34" s="703"/>
      <c r="AO34" s="704">
        <v>26016.26</v>
      </c>
      <c r="AP34" s="705"/>
      <c r="AQ34" s="701">
        <v>32000</v>
      </c>
      <c r="AR34" s="772" t="s">
        <v>877</v>
      </c>
      <c r="AS34" s="711" t="s">
        <v>813</v>
      </c>
      <c r="AT34" s="716"/>
      <c r="AU34" s="717"/>
      <c r="AV34" s="717"/>
      <c r="AW34" s="718"/>
      <c r="AX34" s="719"/>
      <c r="AY34" s="720"/>
      <c r="AZ34" s="721"/>
      <c r="BA34" s="722"/>
      <c r="BB34" s="723"/>
      <c r="BC34" s="724"/>
      <c r="BD34" s="725"/>
      <c r="BE34" s="726"/>
      <c r="BF34" s="726"/>
      <c r="BG34" s="727"/>
      <c r="BH34" s="728"/>
      <c r="BI34" s="1197"/>
      <c r="BJ34" s="730"/>
      <c r="BK34" s="730"/>
      <c r="BL34" s="730"/>
      <c r="BM34" s="731"/>
      <c r="BN34" s="729"/>
      <c r="BO34" s="730"/>
      <c r="BP34" s="730"/>
      <c r="BQ34" s="730"/>
      <c r="BR34" s="731"/>
      <c r="BS34" s="729"/>
      <c r="BT34" s="730"/>
      <c r="BU34" s="730"/>
      <c r="BV34" s="732"/>
      <c r="BW34" s="733"/>
      <c r="BX34" s="729"/>
      <c r="BY34" s="730"/>
      <c r="BZ34" s="730"/>
      <c r="CA34" s="730"/>
      <c r="CB34" s="733"/>
      <c r="CC34" s="1235">
        <f t="shared" si="4"/>
        <v>221191.59000000003</v>
      </c>
      <c r="CD34" s="712">
        <f t="shared" si="0"/>
        <v>97587.66</v>
      </c>
      <c r="CE34" s="712">
        <f t="shared" si="1"/>
        <v>327415</v>
      </c>
      <c r="CF34" s="734">
        <f t="shared" si="2"/>
        <v>318779.25</v>
      </c>
      <c r="CG34" s="920">
        <f t="shared" si="3"/>
        <v>76356.14026683274</v>
      </c>
      <c r="CH34" s="735" t="s">
        <v>914</v>
      </c>
      <c r="CI34" s="1336"/>
      <c r="CJ34" s="1336"/>
      <c r="CK34" s="118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</row>
    <row r="35" spans="1:206" s="6" customFormat="1" ht="46.5" customHeight="1">
      <c r="A35" s="32">
        <v>34</v>
      </c>
      <c r="B35" s="202"/>
      <c r="C35" s="1377"/>
      <c r="D35" s="55" t="s">
        <v>205</v>
      </c>
      <c r="E35" s="155" t="s">
        <v>393</v>
      </c>
      <c r="F35" s="188"/>
      <c r="G35" s="513"/>
      <c r="H35" s="89"/>
      <c r="I35" s="31"/>
      <c r="J35" s="28"/>
      <c r="K35" s="65"/>
      <c r="L35" s="29"/>
      <c r="M35" s="29"/>
      <c r="N35" s="30"/>
      <c r="O35" s="28"/>
      <c r="P35" s="84"/>
      <c r="Q35" s="158"/>
      <c r="R35" s="29"/>
      <c r="S35" s="30"/>
      <c r="T35" s="224"/>
      <c r="U35" s="84"/>
      <c r="V35" s="158"/>
      <c r="W35" s="29"/>
      <c r="X35" s="30"/>
      <c r="Y35" s="28"/>
      <c r="Z35" s="65"/>
      <c r="AA35" s="29"/>
      <c r="AB35" s="29"/>
      <c r="AC35" s="30"/>
      <c r="AD35" s="79"/>
      <c r="AE35" s="84"/>
      <c r="AF35" s="158"/>
      <c r="AG35" s="29"/>
      <c r="AH35" s="30"/>
      <c r="AI35" s="160"/>
      <c r="AJ35" s="84"/>
      <c r="AK35" s="158"/>
      <c r="AL35" s="29"/>
      <c r="AM35" s="30"/>
      <c r="AN35" s="28"/>
      <c r="AO35" s="65">
        <v>500</v>
      </c>
      <c r="AP35" s="29"/>
      <c r="AQ35" s="89">
        <v>615</v>
      </c>
      <c r="AR35" s="31"/>
      <c r="AS35" s="79" t="s">
        <v>620</v>
      </c>
      <c r="AT35" s="150"/>
      <c r="AU35" s="193"/>
      <c r="AV35" s="193"/>
      <c r="AW35" s="194"/>
      <c r="AX35" s="192"/>
      <c r="AY35" s="151"/>
      <c r="AZ35" s="529"/>
      <c r="BA35" s="158"/>
      <c r="BB35" s="159"/>
      <c r="BC35" s="160"/>
      <c r="BD35" s="161"/>
      <c r="BE35" s="162"/>
      <c r="BF35" s="162"/>
      <c r="BG35" s="163"/>
      <c r="BH35" s="164"/>
      <c r="BI35" s="415"/>
      <c r="BJ35" s="166"/>
      <c r="BK35" s="166"/>
      <c r="BL35" s="166"/>
      <c r="BM35" s="167"/>
      <c r="BN35" s="165"/>
      <c r="BO35" s="166"/>
      <c r="BP35" s="166"/>
      <c r="BQ35" s="166"/>
      <c r="BR35" s="167"/>
      <c r="BS35" s="165"/>
      <c r="BT35" s="166"/>
      <c r="BU35" s="166"/>
      <c r="BV35" s="168"/>
      <c r="BW35" s="169"/>
      <c r="BX35" s="165"/>
      <c r="BY35" s="166"/>
      <c r="BZ35" s="166"/>
      <c r="CA35" s="166"/>
      <c r="CB35" s="169"/>
      <c r="CC35" s="190">
        <f t="shared" si="4"/>
        <v>500</v>
      </c>
      <c r="CD35" s="427">
        <f t="shared" si="0"/>
        <v>0</v>
      </c>
      <c r="CE35" s="427">
        <f t="shared" si="1"/>
        <v>615</v>
      </c>
      <c r="CF35" s="628">
        <f t="shared" si="2"/>
        <v>500</v>
      </c>
      <c r="CG35" s="427">
        <f t="shared" si="3"/>
        <v>119.76334762509282</v>
      </c>
      <c r="CH35" s="199" t="s">
        <v>766</v>
      </c>
      <c r="CI35" s="636"/>
      <c r="CJ35" s="650"/>
      <c r="CK35" s="116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</row>
    <row r="36" spans="1:89" s="23" customFormat="1" ht="38.25">
      <c r="A36" s="32">
        <v>35</v>
      </c>
      <c r="B36" s="154" t="s">
        <v>273</v>
      </c>
      <c r="C36" s="1377"/>
      <c r="D36" s="55" t="s">
        <v>205</v>
      </c>
      <c r="E36" s="123" t="s">
        <v>35</v>
      </c>
      <c r="F36" s="272"/>
      <c r="G36" s="515"/>
      <c r="H36" s="89"/>
      <c r="I36" s="174"/>
      <c r="J36" s="79"/>
      <c r="K36" s="204">
        <v>12000</v>
      </c>
      <c r="L36" s="205">
        <v>6000</v>
      </c>
      <c r="M36" s="205">
        <v>22140</v>
      </c>
      <c r="N36" s="914" t="s">
        <v>798</v>
      </c>
      <c r="O36" s="207" t="s">
        <v>799</v>
      </c>
      <c r="P36" s="65">
        <v>10569.11</v>
      </c>
      <c r="Q36" s="29">
        <v>5284.55</v>
      </c>
      <c r="R36" s="29">
        <v>13000</v>
      </c>
      <c r="S36" s="30" t="s">
        <v>607</v>
      </c>
      <c r="T36" s="224" t="s">
        <v>677</v>
      </c>
      <c r="U36" s="65"/>
      <c r="V36" s="29"/>
      <c r="W36" s="29"/>
      <c r="X36" s="181"/>
      <c r="Y36" s="28"/>
      <c r="Z36" s="65">
        <v>4550</v>
      </c>
      <c r="AA36" s="29">
        <v>2250</v>
      </c>
      <c r="AB36" s="29">
        <v>5597</v>
      </c>
      <c r="AC36" s="30" t="s">
        <v>603</v>
      </c>
      <c r="AD36" s="43" t="s">
        <v>600</v>
      </c>
      <c r="AE36" s="84"/>
      <c r="AF36" s="158"/>
      <c r="AG36" s="89"/>
      <c r="AH36" s="31"/>
      <c r="AI36" s="160"/>
      <c r="AJ36" s="65">
        <v>12195</v>
      </c>
      <c r="AK36" s="29"/>
      <c r="AL36" s="29">
        <v>15000</v>
      </c>
      <c r="AM36" s="181" t="s">
        <v>569</v>
      </c>
      <c r="AN36" s="79" t="s">
        <v>563</v>
      </c>
      <c r="AO36" s="65">
        <v>13008.13</v>
      </c>
      <c r="AP36" s="29"/>
      <c r="AQ36" s="89">
        <v>16000</v>
      </c>
      <c r="AR36" s="174"/>
      <c r="AS36" s="79" t="s">
        <v>633</v>
      </c>
      <c r="AT36" s="150"/>
      <c r="AU36" s="193"/>
      <c r="AV36" s="193"/>
      <c r="AW36" s="194"/>
      <c r="AX36" s="192"/>
      <c r="AY36" s="151"/>
      <c r="AZ36" s="529"/>
      <c r="BA36" s="158"/>
      <c r="BB36" s="159"/>
      <c r="BC36" s="160"/>
      <c r="BD36" s="161"/>
      <c r="BE36" s="162"/>
      <c r="BF36" s="162"/>
      <c r="BG36" s="163"/>
      <c r="BH36" s="164"/>
      <c r="BI36" s="415"/>
      <c r="BJ36" s="166"/>
      <c r="BK36" s="166"/>
      <c r="BL36" s="166"/>
      <c r="BM36" s="167"/>
      <c r="BN36" s="165"/>
      <c r="BO36" s="166"/>
      <c r="BP36" s="166"/>
      <c r="BQ36" s="166"/>
      <c r="BR36" s="167"/>
      <c r="BS36" s="165"/>
      <c r="BT36" s="166"/>
      <c r="BU36" s="166"/>
      <c r="BV36" s="168"/>
      <c r="BW36" s="169"/>
      <c r="BX36" s="165"/>
      <c r="BY36" s="166"/>
      <c r="BZ36" s="166"/>
      <c r="CA36" s="166"/>
      <c r="CB36" s="169"/>
      <c r="CC36" s="190">
        <f t="shared" si="4"/>
        <v>52322.24</v>
      </c>
      <c r="CD36" s="427">
        <f t="shared" si="0"/>
        <v>13534.55</v>
      </c>
      <c r="CE36" s="427">
        <f t="shared" si="1"/>
        <v>71737</v>
      </c>
      <c r="CF36" s="628">
        <f t="shared" si="2"/>
        <v>65856.79</v>
      </c>
      <c r="CG36" s="427">
        <f t="shared" si="3"/>
        <v>15774.45926848547</v>
      </c>
      <c r="CH36" s="199" t="s">
        <v>766</v>
      </c>
      <c r="CI36" s="623"/>
      <c r="CJ36" s="638"/>
      <c r="CK36" s="112"/>
    </row>
    <row r="37" spans="1:206" s="4" customFormat="1" ht="57" customHeight="1">
      <c r="A37" s="32">
        <v>36</v>
      </c>
      <c r="B37" s="954"/>
      <c r="C37" s="1377"/>
      <c r="D37" s="934" t="s">
        <v>205</v>
      </c>
      <c r="E37" s="935" t="s">
        <v>517</v>
      </c>
      <c r="F37" s="936"/>
      <c r="G37" s="937"/>
      <c r="H37" s="927"/>
      <c r="I37" s="938"/>
      <c r="J37" s="101"/>
      <c r="K37" s="957"/>
      <c r="L37" s="124"/>
      <c r="M37" s="124"/>
      <c r="N37" s="1035"/>
      <c r="O37" s="120"/>
      <c r="P37" s="103"/>
      <c r="Q37" s="105"/>
      <c r="R37" s="99"/>
      <c r="S37" s="100"/>
      <c r="T37" s="248"/>
      <c r="U37" s="103"/>
      <c r="V37" s="105"/>
      <c r="W37" s="99"/>
      <c r="X37" s="940"/>
      <c r="Y37" s="101"/>
      <c r="Z37" s="102"/>
      <c r="AA37" s="99"/>
      <c r="AB37" s="99"/>
      <c r="AC37" s="100"/>
      <c r="AD37" s="101"/>
      <c r="AE37" s="103"/>
      <c r="AF37" s="105"/>
      <c r="AG37" s="927"/>
      <c r="AH37" s="928"/>
      <c r="AI37" s="106"/>
      <c r="AJ37" s="957"/>
      <c r="AK37" s="124"/>
      <c r="AL37" s="124"/>
      <c r="AM37" s="1035"/>
      <c r="AN37" s="120"/>
      <c r="AO37" s="102">
        <v>28000</v>
      </c>
      <c r="AP37" s="99">
        <v>14000</v>
      </c>
      <c r="AQ37" s="927">
        <v>34440</v>
      </c>
      <c r="AR37" s="941"/>
      <c r="AS37" s="120" t="s">
        <v>726</v>
      </c>
      <c r="AT37" s="942"/>
      <c r="AU37" s="943"/>
      <c r="AV37" s="943"/>
      <c r="AW37" s="944"/>
      <c r="AX37" s="926"/>
      <c r="AY37" s="104"/>
      <c r="AZ37" s="276"/>
      <c r="BA37" s="105"/>
      <c r="BB37" s="945"/>
      <c r="BC37" s="106"/>
      <c r="BD37" s="946"/>
      <c r="BE37" s="947"/>
      <c r="BF37" s="947"/>
      <c r="BG37" s="948"/>
      <c r="BH37" s="925"/>
      <c r="BI37" s="1204"/>
      <c r="BJ37" s="950"/>
      <c r="BK37" s="950"/>
      <c r="BL37" s="950"/>
      <c r="BM37" s="107"/>
      <c r="BN37" s="949"/>
      <c r="BO37" s="950"/>
      <c r="BP37" s="950"/>
      <c r="BQ37" s="950"/>
      <c r="BR37" s="107"/>
      <c r="BS37" s="949"/>
      <c r="BT37" s="950"/>
      <c r="BU37" s="950"/>
      <c r="BV37" s="951"/>
      <c r="BW37" s="952"/>
      <c r="BX37" s="949"/>
      <c r="BY37" s="950"/>
      <c r="BZ37" s="950"/>
      <c r="CA37" s="950"/>
      <c r="CB37" s="952"/>
      <c r="CC37" s="1001">
        <f t="shared" si="4"/>
        <v>28000</v>
      </c>
      <c r="CD37" s="310">
        <f t="shared" si="0"/>
        <v>14000</v>
      </c>
      <c r="CE37" s="310">
        <f t="shared" si="1"/>
        <v>34440</v>
      </c>
      <c r="CF37" s="1040">
        <v>72816</v>
      </c>
      <c r="CG37" s="1443" t="s">
        <v>860</v>
      </c>
      <c r="CH37" s="1441" t="s">
        <v>766</v>
      </c>
      <c r="CI37" s="1446"/>
      <c r="CJ37" s="1467"/>
      <c r="CK37" s="112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</row>
    <row r="38" spans="1:206" s="4" customFormat="1" ht="57" customHeight="1">
      <c r="A38" s="32">
        <v>37</v>
      </c>
      <c r="B38" s="954"/>
      <c r="C38" s="1377"/>
      <c r="D38" s="934" t="s">
        <v>205</v>
      </c>
      <c r="E38" s="935" t="s">
        <v>521</v>
      </c>
      <c r="F38" s="936"/>
      <c r="G38" s="937"/>
      <c r="H38" s="927"/>
      <c r="I38" s="938"/>
      <c r="J38" s="101"/>
      <c r="K38" s="102">
        <v>20800</v>
      </c>
      <c r="L38" s="99">
        <v>10400</v>
      </c>
      <c r="M38" s="99">
        <v>38376</v>
      </c>
      <c r="N38" s="914" t="s">
        <v>798</v>
      </c>
      <c r="O38" s="207" t="s">
        <v>799</v>
      </c>
      <c r="P38" s="103"/>
      <c r="Q38" s="105"/>
      <c r="R38" s="99"/>
      <c r="S38" s="100"/>
      <c r="T38" s="248"/>
      <c r="U38" s="103"/>
      <c r="V38" s="105"/>
      <c r="W38" s="99"/>
      <c r="X38" s="940"/>
      <c r="Y38" s="101"/>
      <c r="Z38" s="102"/>
      <c r="AA38" s="99"/>
      <c r="AB38" s="99"/>
      <c r="AC38" s="100"/>
      <c r="AD38" s="101"/>
      <c r="AE38" s="103"/>
      <c r="AF38" s="105"/>
      <c r="AG38" s="927"/>
      <c r="AH38" s="928"/>
      <c r="AI38" s="106"/>
      <c r="AJ38" s="102"/>
      <c r="AK38" s="99"/>
      <c r="AL38" s="99"/>
      <c r="AM38" s="100"/>
      <c r="AN38" s="120"/>
      <c r="AO38" s="102"/>
      <c r="AP38" s="99"/>
      <c r="AQ38" s="927"/>
      <c r="AR38" s="941"/>
      <c r="AS38" s="101"/>
      <c r="AT38" s="942"/>
      <c r="AU38" s="943"/>
      <c r="AV38" s="943"/>
      <c r="AW38" s="944"/>
      <c r="AX38" s="926"/>
      <c r="AY38" s="104"/>
      <c r="AZ38" s="276"/>
      <c r="BA38" s="105"/>
      <c r="BB38" s="945"/>
      <c r="BC38" s="106"/>
      <c r="BD38" s="946"/>
      <c r="BE38" s="947"/>
      <c r="BF38" s="947"/>
      <c r="BG38" s="948"/>
      <c r="BH38" s="925"/>
      <c r="BI38" s="1204"/>
      <c r="BJ38" s="950"/>
      <c r="BK38" s="950"/>
      <c r="BL38" s="950"/>
      <c r="BM38" s="107"/>
      <c r="BN38" s="949"/>
      <c r="BO38" s="950"/>
      <c r="BP38" s="950"/>
      <c r="BQ38" s="950"/>
      <c r="BR38" s="107"/>
      <c r="BS38" s="949"/>
      <c r="BT38" s="950"/>
      <c r="BU38" s="950"/>
      <c r="BV38" s="951"/>
      <c r="BW38" s="952"/>
      <c r="BX38" s="949"/>
      <c r="BY38" s="950"/>
      <c r="BZ38" s="950"/>
      <c r="CA38" s="950"/>
      <c r="CB38" s="952"/>
      <c r="CC38" s="1001">
        <f t="shared" si="4"/>
        <v>20800</v>
      </c>
      <c r="CD38" s="310">
        <f t="shared" si="0"/>
        <v>10400</v>
      </c>
      <c r="CE38" s="310">
        <f t="shared" si="1"/>
        <v>38376</v>
      </c>
      <c r="CF38" s="1041"/>
      <c r="CG38" s="1444"/>
      <c r="CH38" s="1442"/>
      <c r="CI38" s="1446"/>
      <c r="CJ38" s="1467"/>
      <c r="CK38" s="112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</row>
    <row r="39" spans="1:206" s="6" customFormat="1" ht="56.25" customHeight="1">
      <c r="A39" s="32">
        <v>38</v>
      </c>
      <c r="B39" s="202" t="s">
        <v>253</v>
      </c>
      <c r="C39" s="338" t="s">
        <v>449</v>
      </c>
      <c r="D39" s="33" t="s">
        <v>129</v>
      </c>
      <c r="E39" s="155" t="s">
        <v>455</v>
      </c>
      <c r="F39" s="208">
        <v>900</v>
      </c>
      <c r="G39" s="512"/>
      <c r="H39" s="89">
        <v>900</v>
      </c>
      <c r="I39" s="174"/>
      <c r="J39" s="28" t="s">
        <v>645</v>
      </c>
      <c r="K39" s="65"/>
      <c r="L39" s="29"/>
      <c r="M39" s="29"/>
      <c r="N39" s="30"/>
      <c r="O39" s="28"/>
      <c r="P39" s="84">
        <v>1463.41</v>
      </c>
      <c r="Q39" s="158">
        <v>731.71</v>
      </c>
      <c r="R39" s="29">
        <v>1800</v>
      </c>
      <c r="S39" s="30" t="s">
        <v>601</v>
      </c>
      <c r="T39" s="224" t="s">
        <v>677</v>
      </c>
      <c r="U39" s="65">
        <v>2000</v>
      </c>
      <c r="V39" s="29"/>
      <c r="W39" s="29">
        <v>2000</v>
      </c>
      <c r="X39" s="30" t="s">
        <v>638</v>
      </c>
      <c r="Y39" s="537" t="s">
        <v>669</v>
      </c>
      <c r="Z39" s="65">
        <v>1400</v>
      </c>
      <c r="AA39" s="29"/>
      <c r="AB39" s="29">
        <v>1722</v>
      </c>
      <c r="AC39" s="30" t="s">
        <v>627</v>
      </c>
      <c r="AD39" s="79" t="s">
        <v>619</v>
      </c>
      <c r="AE39" s="65">
        <v>4500</v>
      </c>
      <c r="AF39" s="29"/>
      <c r="AG39" s="89">
        <v>5500</v>
      </c>
      <c r="AH39" s="31" t="s">
        <v>601</v>
      </c>
      <c r="AI39" s="79" t="s">
        <v>691</v>
      </c>
      <c r="AJ39" s="65">
        <v>2100</v>
      </c>
      <c r="AK39" s="29"/>
      <c r="AL39" s="29">
        <v>2100</v>
      </c>
      <c r="AM39" s="30" t="s">
        <v>567</v>
      </c>
      <c r="AN39" s="79" t="s">
        <v>568</v>
      </c>
      <c r="AO39" s="65">
        <v>4065.04</v>
      </c>
      <c r="AP39" s="29"/>
      <c r="AQ39" s="89">
        <v>5000</v>
      </c>
      <c r="AR39" s="31"/>
      <c r="AS39" s="79" t="s">
        <v>598</v>
      </c>
      <c r="AT39" s="65">
        <v>35000</v>
      </c>
      <c r="AU39" s="29"/>
      <c r="AV39" s="29">
        <v>43050</v>
      </c>
      <c r="AW39" s="30" t="s">
        <v>603</v>
      </c>
      <c r="AX39" s="28"/>
      <c r="AY39" s="151"/>
      <c r="AZ39" s="529"/>
      <c r="BA39" s="158"/>
      <c r="BB39" s="159"/>
      <c r="BC39" s="160"/>
      <c r="BD39" s="161"/>
      <c r="BE39" s="162"/>
      <c r="BF39" s="162"/>
      <c r="BG39" s="163"/>
      <c r="BH39" s="164"/>
      <c r="BI39" s="415"/>
      <c r="BJ39" s="166"/>
      <c r="BK39" s="166"/>
      <c r="BL39" s="166"/>
      <c r="BM39" s="167"/>
      <c r="BN39" s="165"/>
      <c r="BO39" s="166"/>
      <c r="BP39" s="166"/>
      <c r="BQ39" s="166"/>
      <c r="BR39" s="167"/>
      <c r="BS39" s="165"/>
      <c r="BT39" s="166"/>
      <c r="BU39" s="166"/>
      <c r="BV39" s="168"/>
      <c r="BW39" s="169"/>
      <c r="BX39" s="165"/>
      <c r="BY39" s="166"/>
      <c r="BZ39" s="166"/>
      <c r="CA39" s="166"/>
      <c r="CB39" s="169"/>
      <c r="CC39" s="190">
        <f t="shared" si="4"/>
        <v>51428.45</v>
      </c>
      <c r="CD39" s="427">
        <f t="shared" si="0"/>
        <v>731.71</v>
      </c>
      <c r="CE39" s="427">
        <f t="shared" si="1"/>
        <v>62072</v>
      </c>
      <c r="CF39" s="628">
        <f t="shared" si="2"/>
        <v>52160.159999999996</v>
      </c>
      <c r="CG39" s="427">
        <f t="shared" si="3"/>
        <v>12493.75074852092</v>
      </c>
      <c r="CH39" s="199" t="s">
        <v>766</v>
      </c>
      <c r="CI39" s="632"/>
      <c r="CJ39" s="504"/>
      <c r="CK39" s="116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</row>
    <row r="40" spans="1:206" s="6" customFormat="1" ht="38.25">
      <c r="A40" s="32">
        <v>39</v>
      </c>
      <c r="B40" s="202" t="s">
        <v>32</v>
      </c>
      <c r="C40" s="1382" t="s">
        <v>448</v>
      </c>
      <c r="D40" s="55" t="s">
        <v>159</v>
      </c>
      <c r="E40" s="155" t="s">
        <v>313</v>
      </c>
      <c r="F40" s="208"/>
      <c r="G40" s="512"/>
      <c r="H40" s="89"/>
      <c r="I40" s="31"/>
      <c r="J40" s="79"/>
      <c r="K40" s="65"/>
      <c r="L40" s="29"/>
      <c r="M40" s="29"/>
      <c r="N40" s="30"/>
      <c r="O40" s="28"/>
      <c r="P40" s="65">
        <v>2032.52</v>
      </c>
      <c r="Q40" s="29"/>
      <c r="R40" s="29">
        <v>2500</v>
      </c>
      <c r="S40" s="30" t="s">
        <v>601</v>
      </c>
      <c r="T40" s="224" t="s">
        <v>677</v>
      </c>
      <c r="U40" s="65"/>
      <c r="V40" s="29"/>
      <c r="W40" s="29"/>
      <c r="X40" s="30"/>
      <c r="Y40" s="28"/>
      <c r="Z40" s="65">
        <v>630</v>
      </c>
      <c r="AA40" s="29"/>
      <c r="AB40" s="29">
        <v>774.9</v>
      </c>
      <c r="AC40" s="492"/>
      <c r="AD40" s="1196" t="s">
        <v>598</v>
      </c>
      <c r="AE40" s="65"/>
      <c r="AF40" s="29"/>
      <c r="AG40" s="89"/>
      <c r="AH40" s="31"/>
      <c r="AI40" s="79"/>
      <c r="AJ40" s="84"/>
      <c r="AK40" s="158"/>
      <c r="AL40" s="29"/>
      <c r="AM40" s="30"/>
      <c r="AN40" s="28"/>
      <c r="AO40" s="65"/>
      <c r="AP40" s="29"/>
      <c r="AQ40" s="89"/>
      <c r="AR40" s="31"/>
      <c r="AS40" s="79"/>
      <c r="AT40" s="65"/>
      <c r="AU40" s="29"/>
      <c r="AV40" s="29"/>
      <c r="AW40" s="30"/>
      <c r="AX40" s="28"/>
      <c r="AY40" s="151"/>
      <c r="AZ40" s="529"/>
      <c r="BA40" s="158"/>
      <c r="BB40" s="159"/>
      <c r="BC40" s="160"/>
      <c r="BD40" s="161"/>
      <c r="BE40" s="162"/>
      <c r="BF40" s="162"/>
      <c r="BG40" s="163"/>
      <c r="BH40" s="164"/>
      <c r="BI40" s="415"/>
      <c r="BJ40" s="166"/>
      <c r="BK40" s="166"/>
      <c r="BL40" s="166"/>
      <c r="BM40" s="167"/>
      <c r="BN40" s="165"/>
      <c r="BO40" s="166"/>
      <c r="BP40" s="166"/>
      <c r="BQ40" s="166"/>
      <c r="BR40" s="167"/>
      <c r="BS40" s="165"/>
      <c r="BT40" s="166"/>
      <c r="BU40" s="166"/>
      <c r="BV40" s="168"/>
      <c r="BW40" s="169"/>
      <c r="BX40" s="165"/>
      <c r="BY40" s="166"/>
      <c r="BZ40" s="166"/>
      <c r="CA40" s="166"/>
      <c r="CB40" s="169"/>
      <c r="CC40" s="190">
        <f t="shared" si="4"/>
        <v>2662.52</v>
      </c>
      <c r="CD40" s="427">
        <f t="shared" si="0"/>
        <v>0</v>
      </c>
      <c r="CE40" s="427">
        <f t="shared" si="1"/>
        <v>3274.9</v>
      </c>
      <c r="CF40" s="628">
        <f t="shared" si="2"/>
        <v>2662.52</v>
      </c>
      <c r="CG40" s="427">
        <f t="shared" si="3"/>
        <v>637.7446166375242</v>
      </c>
      <c r="CH40" s="199" t="s">
        <v>766</v>
      </c>
      <c r="CI40" s="504"/>
      <c r="CJ40" s="504"/>
      <c r="CK40" s="116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</row>
    <row r="41" spans="1:206" s="6" customFormat="1" ht="38.25">
      <c r="A41" s="32">
        <v>40</v>
      </c>
      <c r="B41" s="154" t="s">
        <v>742</v>
      </c>
      <c r="C41" s="1383"/>
      <c r="D41" s="55" t="s">
        <v>743</v>
      </c>
      <c r="E41" s="155" t="s">
        <v>744</v>
      </c>
      <c r="F41" s="208"/>
      <c r="G41" s="512"/>
      <c r="H41" s="89"/>
      <c r="I41" s="31"/>
      <c r="J41" s="79"/>
      <c r="K41" s="65"/>
      <c r="L41" s="29"/>
      <c r="M41" s="29"/>
      <c r="N41" s="30"/>
      <c r="O41" s="28"/>
      <c r="P41" s="65"/>
      <c r="Q41" s="29"/>
      <c r="R41" s="29"/>
      <c r="S41" s="30"/>
      <c r="T41" s="224"/>
      <c r="U41" s="65"/>
      <c r="V41" s="29"/>
      <c r="W41" s="29"/>
      <c r="X41" s="30"/>
      <c r="Y41" s="28"/>
      <c r="Z41" s="65"/>
      <c r="AA41" s="29"/>
      <c r="AB41" s="29"/>
      <c r="AC41" s="492"/>
      <c r="AD41" s="1239"/>
      <c r="AE41" s="65"/>
      <c r="AF41" s="29"/>
      <c r="AG41" s="89"/>
      <c r="AH41" s="31"/>
      <c r="AI41" s="79"/>
      <c r="AJ41" s="84"/>
      <c r="AK41" s="158"/>
      <c r="AL41" s="29"/>
      <c r="AM41" s="30"/>
      <c r="AN41" s="28"/>
      <c r="AO41" s="65"/>
      <c r="AP41" s="29"/>
      <c r="AQ41" s="89"/>
      <c r="AR41" s="31"/>
      <c r="AS41" s="79"/>
      <c r="AT41" s="65">
        <v>48780.45</v>
      </c>
      <c r="AU41" s="29"/>
      <c r="AV41" s="29">
        <v>60000</v>
      </c>
      <c r="AW41" s="30" t="s">
        <v>628</v>
      </c>
      <c r="AX41" s="28" t="s">
        <v>745</v>
      </c>
      <c r="AY41" s="151"/>
      <c r="AZ41" s="529"/>
      <c r="BA41" s="158"/>
      <c r="BB41" s="159"/>
      <c r="BC41" s="160"/>
      <c r="BD41" s="161"/>
      <c r="BE41" s="162"/>
      <c r="BF41" s="162"/>
      <c r="BG41" s="163"/>
      <c r="BH41" s="164"/>
      <c r="BI41" s="415"/>
      <c r="BJ41" s="166"/>
      <c r="BK41" s="166"/>
      <c r="BL41" s="166"/>
      <c r="BM41" s="167"/>
      <c r="BN41" s="165"/>
      <c r="BO41" s="166"/>
      <c r="BP41" s="166"/>
      <c r="BQ41" s="166"/>
      <c r="BR41" s="167"/>
      <c r="BS41" s="165"/>
      <c r="BT41" s="166"/>
      <c r="BU41" s="166"/>
      <c r="BV41" s="168"/>
      <c r="BW41" s="169"/>
      <c r="BX41" s="165"/>
      <c r="BY41" s="166"/>
      <c r="BZ41" s="166"/>
      <c r="CA41" s="166"/>
      <c r="CB41" s="169"/>
      <c r="CC41" s="190">
        <f t="shared" si="4"/>
        <v>48780.45</v>
      </c>
      <c r="CD41" s="427">
        <f t="shared" si="0"/>
        <v>0</v>
      </c>
      <c r="CE41" s="427">
        <f t="shared" si="1"/>
        <v>60000</v>
      </c>
      <c r="CF41" s="628">
        <f t="shared" si="2"/>
        <v>48780.45</v>
      </c>
      <c r="CG41" s="427">
        <f t="shared" si="3"/>
        <v>11684.219981316917</v>
      </c>
      <c r="CH41" s="199" t="s">
        <v>766</v>
      </c>
      <c r="CI41" s="504"/>
      <c r="CJ41" s="504"/>
      <c r="CK41" s="116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</row>
    <row r="42" spans="1:206" s="6" customFormat="1" ht="57.75" customHeight="1">
      <c r="A42" s="32">
        <v>41</v>
      </c>
      <c r="B42" s="202" t="s">
        <v>258</v>
      </c>
      <c r="C42" s="1379"/>
      <c r="D42" s="371" t="s">
        <v>160</v>
      </c>
      <c r="E42" s="155" t="s">
        <v>26</v>
      </c>
      <c r="F42" s="208">
        <v>600</v>
      </c>
      <c r="G42" s="512"/>
      <c r="H42" s="89">
        <v>600</v>
      </c>
      <c r="I42" s="31"/>
      <c r="J42" s="28" t="s">
        <v>601</v>
      </c>
      <c r="K42" s="204">
        <v>548</v>
      </c>
      <c r="L42" s="205"/>
      <c r="M42" s="205">
        <v>548</v>
      </c>
      <c r="N42" s="1194" t="s">
        <v>772</v>
      </c>
      <c r="O42" s="1195" t="s">
        <v>772</v>
      </c>
      <c r="P42" s="65">
        <v>203.25</v>
      </c>
      <c r="Q42" s="29"/>
      <c r="R42" s="29">
        <v>250</v>
      </c>
      <c r="S42" s="30" t="s">
        <v>601</v>
      </c>
      <c r="T42" s="224" t="s">
        <v>677</v>
      </c>
      <c r="U42" s="65">
        <v>500</v>
      </c>
      <c r="V42" s="29"/>
      <c r="W42" s="29">
        <v>500</v>
      </c>
      <c r="X42" s="30" t="s">
        <v>638</v>
      </c>
      <c r="Y42" s="28" t="s">
        <v>672</v>
      </c>
      <c r="Z42" s="65">
        <v>500</v>
      </c>
      <c r="AA42" s="29"/>
      <c r="AB42" s="29">
        <v>615</v>
      </c>
      <c r="AC42" s="492" t="s">
        <v>601</v>
      </c>
      <c r="AD42" s="1196" t="s">
        <v>598</v>
      </c>
      <c r="AE42" s="65">
        <v>370</v>
      </c>
      <c r="AF42" s="29"/>
      <c r="AG42" s="29">
        <v>450</v>
      </c>
      <c r="AH42" s="30" t="s">
        <v>601</v>
      </c>
      <c r="AI42" s="79" t="s">
        <v>691</v>
      </c>
      <c r="AJ42" s="84"/>
      <c r="AK42" s="158"/>
      <c r="AL42" s="29"/>
      <c r="AM42" s="30"/>
      <c r="AN42" s="28"/>
      <c r="AO42" s="65">
        <v>731.71</v>
      </c>
      <c r="AP42" s="29"/>
      <c r="AQ42" s="89">
        <v>900</v>
      </c>
      <c r="AR42" s="31"/>
      <c r="AS42" s="79" t="s">
        <v>601</v>
      </c>
      <c r="AT42" s="65">
        <v>3000</v>
      </c>
      <c r="AU42" s="29"/>
      <c r="AV42" s="29">
        <v>3690</v>
      </c>
      <c r="AW42" s="30" t="s">
        <v>601</v>
      </c>
      <c r="AX42" s="28"/>
      <c r="AY42" s="151"/>
      <c r="AZ42" s="529"/>
      <c r="BA42" s="158"/>
      <c r="BB42" s="159"/>
      <c r="BC42" s="160"/>
      <c r="BD42" s="161"/>
      <c r="BE42" s="162"/>
      <c r="BF42" s="162"/>
      <c r="BG42" s="163"/>
      <c r="BH42" s="164"/>
      <c r="BI42" s="415"/>
      <c r="BJ42" s="166"/>
      <c r="BK42" s="166"/>
      <c r="BL42" s="166"/>
      <c r="BM42" s="167"/>
      <c r="BN42" s="165"/>
      <c r="BO42" s="166"/>
      <c r="BP42" s="166"/>
      <c r="BQ42" s="166"/>
      <c r="BR42" s="167"/>
      <c r="BS42" s="165"/>
      <c r="BT42" s="166"/>
      <c r="BU42" s="166"/>
      <c r="BV42" s="168"/>
      <c r="BW42" s="169"/>
      <c r="BX42" s="165"/>
      <c r="BY42" s="166"/>
      <c r="BZ42" s="166"/>
      <c r="CA42" s="166"/>
      <c r="CB42" s="169"/>
      <c r="CC42" s="190">
        <f t="shared" si="4"/>
        <v>6452.96</v>
      </c>
      <c r="CD42" s="427">
        <f t="shared" si="0"/>
        <v>0</v>
      </c>
      <c r="CE42" s="427">
        <f t="shared" si="1"/>
        <v>7553</v>
      </c>
      <c r="CF42" s="628">
        <f t="shared" si="2"/>
        <v>6452.96</v>
      </c>
      <c r="CG42" s="427">
        <f t="shared" si="3"/>
        <v>1545.656183381638</v>
      </c>
      <c r="CH42" s="199" t="s">
        <v>766</v>
      </c>
      <c r="CI42" s="504"/>
      <c r="CJ42" s="504"/>
      <c r="CK42" s="116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</row>
    <row r="43" spans="1:206" s="4" customFormat="1" ht="57.75" customHeight="1">
      <c r="A43" s="32">
        <v>42</v>
      </c>
      <c r="B43" s="742"/>
      <c r="C43" s="1401"/>
      <c r="D43" s="744" t="s">
        <v>487</v>
      </c>
      <c r="E43" s="745" t="s">
        <v>488</v>
      </c>
      <c r="F43" s="714"/>
      <c r="G43" s="715"/>
      <c r="H43" s="701"/>
      <c r="I43" s="702"/>
      <c r="J43" s="703"/>
      <c r="K43" s="746"/>
      <c r="L43" s="706"/>
      <c r="M43" s="706"/>
      <c r="N43" s="707"/>
      <c r="O43" s="708"/>
      <c r="P43" s="704"/>
      <c r="Q43" s="705"/>
      <c r="R43" s="705"/>
      <c r="S43" s="709"/>
      <c r="T43" s="710"/>
      <c r="U43" s="922"/>
      <c r="V43" s="923"/>
      <c r="W43" s="705"/>
      <c r="X43" s="709"/>
      <c r="Y43" s="703"/>
      <c r="Z43" s="704"/>
      <c r="AA43" s="705"/>
      <c r="AB43" s="705"/>
      <c r="AC43" s="709"/>
      <c r="AD43" s="703"/>
      <c r="AE43" s="704"/>
      <c r="AF43" s="705"/>
      <c r="AG43" s="705"/>
      <c r="AH43" s="709"/>
      <c r="AI43" s="703"/>
      <c r="AJ43" s="922"/>
      <c r="AK43" s="923"/>
      <c r="AL43" s="705"/>
      <c r="AM43" s="709"/>
      <c r="AN43" s="711"/>
      <c r="AO43" s="704"/>
      <c r="AP43" s="705"/>
      <c r="AQ43" s="701"/>
      <c r="AR43" s="702"/>
      <c r="AS43" s="703"/>
      <c r="AT43" s="704">
        <v>40000</v>
      </c>
      <c r="AU43" s="705"/>
      <c r="AV43" s="705">
        <v>40000</v>
      </c>
      <c r="AW43" s="709" t="s">
        <v>603</v>
      </c>
      <c r="AX43" s="703" t="s">
        <v>878</v>
      </c>
      <c r="AY43" s="720"/>
      <c r="AZ43" s="721"/>
      <c r="BA43" s="722"/>
      <c r="BB43" s="723"/>
      <c r="BC43" s="724"/>
      <c r="BD43" s="725"/>
      <c r="BE43" s="726"/>
      <c r="BF43" s="726"/>
      <c r="BG43" s="727"/>
      <c r="BH43" s="728"/>
      <c r="BI43" s="1197"/>
      <c r="BJ43" s="730"/>
      <c r="BK43" s="730"/>
      <c r="BL43" s="730"/>
      <c r="BM43" s="731"/>
      <c r="BN43" s="729"/>
      <c r="BO43" s="730"/>
      <c r="BP43" s="730"/>
      <c r="BQ43" s="730"/>
      <c r="BR43" s="731"/>
      <c r="BS43" s="729"/>
      <c r="BT43" s="730"/>
      <c r="BU43" s="730"/>
      <c r="BV43" s="732"/>
      <c r="BW43" s="733"/>
      <c r="BX43" s="729"/>
      <c r="BY43" s="730"/>
      <c r="BZ43" s="730"/>
      <c r="CA43" s="730"/>
      <c r="CB43" s="733"/>
      <c r="CC43" s="1235">
        <f t="shared" si="4"/>
        <v>40000</v>
      </c>
      <c r="CD43" s="712">
        <f t="shared" si="0"/>
        <v>0</v>
      </c>
      <c r="CE43" s="712">
        <f t="shared" si="1"/>
        <v>40000</v>
      </c>
      <c r="CF43" s="734">
        <f t="shared" si="2"/>
        <v>40000</v>
      </c>
      <c r="CG43" s="1398" t="s">
        <v>879</v>
      </c>
      <c r="CH43" s="1447" t="s">
        <v>914</v>
      </c>
      <c r="CI43" s="1461" t="s">
        <v>853</v>
      </c>
      <c r="CJ43" s="1462"/>
      <c r="CK43" s="111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</row>
    <row r="44" spans="1:206" s="4" customFormat="1" ht="12.75" customHeight="1">
      <c r="A44" s="32">
        <v>43</v>
      </c>
      <c r="B44" s="742" t="s">
        <v>465</v>
      </c>
      <c r="C44" s="1402"/>
      <c r="D44" s="744" t="s">
        <v>464</v>
      </c>
      <c r="E44" s="745" t="s">
        <v>478</v>
      </c>
      <c r="F44" s="714"/>
      <c r="G44" s="715"/>
      <c r="H44" s="701"/>
      <c r="I44" s="702"/>
      <c r="J44" s="703"/>
      <c r="K44" s="746"/>
      <c r="L44" s="706"/>
      <c r="M44" s="706"/>
      <c r="N44" s="707"/>
      <c r="O44" s="708"/>
      <c r="P44" s="704"/>
      <c r="Q44" s="705"/>
      <c r="R44" s="705"/>
      <c r="S44" s="709"/>
      <c r="T44" s="710"/>
      <c r="U44" s="737"/>
      <c r="V44" s="722"/>
      <c r="W44" s="705"/>
      <c r="X44" s="709"/>
      <c r="Y44" s="703"/>
      <c r="Z44" s="704"/>
      <c r="AA44" s="705"/>
      <c r="AB44" s="705"/>
      <c r="AC44" s="709"/>
      <c r="AD44" s="703"/>
      <c r="AE44" s="704"/>
      <c r="AF44" s="705"/>
      <c r="AG44" s="705"/>
      <c r="AH44" s="709"/>
      <c r="AI44" s="703"/>
      <c r="AJ44" s="737"/>
      <c r="AK44" s="722"/>
      <c r="AL44" s="705"/>
      <c r="AM44" s="709"/>
      <c r="AN44" s="703"/>
      <c r="AO44" s="704"/>
      <c r="AP44" s="705"/>
      <c r="AQ44" s="701"/>
      <c r="AR44" s="702"/>
      <c r="AS44" s="703"/>
      <c r="AT44" s="704"/>
      <c r="AU44" s="705"/>
      <c r="AV44" s="705"/>
      <c r="AW44" s="709"/>
      <c r="AX44" s="719"/>
      <c r="AY44" s="720"/>
      <c r="AZ44" s="721"/>
      <c r="BA44" s="722"/>
      <c r="BB44" s="723"/>
      <c r="BC44" s="724"/>
      <c r="BD44" s="725"/>
      <c r="BE44" s="726"/>
      <c r="BF44" s="726"/>
      <c r="BG44" s="727"/>
      <c r="BH44" s="728"/>
      <c r="BI44" s="1206">
        <v>406504.07</v>
      </c>
      <c r="BJ44" s="730"/>
      <c r="BK44" s="748">
        <v>500000</v>
      </c>
      <c r="BL44" s="709" t="s">
        <v>603</v>
      </c>
      <c r="BM44" s="703" t="s">
        <v>878</v>
      </c>
      <c r="BN44" s="747"/>
      <c r="BO44" s="730"/>
      <c r="BP44" s="730"/>
      <c r="BQ44" s="730"/>
      <c r="BR44" s="749"/>
      <c r="BS44" s="729"/>
      <c r="BT44" s="730"/>
      <c r="BU44" s="730"/>
      <c r="BV44" s="732"/>
      <c r="BW44" s="733"/>
      <c r="BX44" s="729"/>
      <c r="BY44" s="730"/>
      <c r="BZ44" s="730"/>
      <c r="CA44" s="730"/>
      <c r="CB44" s="733"/>
      <c r="CC44" s="1235">
        <f t="shared" si="4"/>
        <v>406504.07</v>
      </c>
      <c r="CD44" s="712">
        <f t="shared" si="0"/>
        <v>0</v>
      </c>
      <c r="CE44" s="712">
        <f t="shared" si="1"/>
        <v>500000</v>
      </c>
      <c r="CF44" s="734">
        <f t="shared" si="2"/>
        <v>406504.07</v>
      </c>
      <c r="CG44" s="1399"/>
      <c r="CH44" s="1342"/>
      <c r="CI44" s="1463"/>
      <c r="CJ44" s="1464"/>
      <c r="CK44" s="111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</row>
    <row r="45" spans="1:89" s="25" customFormat="1" ht="66" customHeight="1">
      <c r="A45" s="32">
        <v>44</v>
      </c>
      <c r="B45" s="1005" t="s">
        <v>292</v>
      </c>
      <c r="C45" s="1403"/>
      <c r="D45" s="924" t="s">
        <v>166</v>
      </c>
      <c r="E45" s="991" t="s">
        <v>408</v>
      </c>
      <c r="F45" s="999"/>
      <c r="G45" s="1000"/>
      <c r="H45" s="1001"/>
      <c r="I45" s="1002"/>
      <c r="J45" s="925"/>
      <c r="K45" s="1003"/>
      <c r="L45" s="1001"/>
      <c r="M45" s="99"/>
      <c r="N45" s="100"/>
      <c r="O45" s="101"/>
      <c r="P45" s="103"/>
      <c r="Q45" s="105"/>
      <c r="R45" s="99"/>
      <c r="S45" s="100"/>
      <c r="T45" s="248"/>
      <c r="U45" s="103"/>
      <c r="V45" s="105"/>
      <c r="W45" s="99"/>
      <c r="X45" s="100"/>
      <c r="Y45" s="101"/>
      <c r="Z45" s="102"/>
      <c r="AA45" s="99"/>
      <c r="AB45" s="99"/>
      <c r="AC45" s="100"/>
      <c r="AD45" s="101"/>
      <c r="AE45" s="1003"/>
      <c r="AF45" s="1001"/>
      <c r="AG45" s="1001"/>
      <c r="AH45" s="1002"/>
      <c r="AI45" s="926"/>
      <c r="AJ45" s="103"/>
      <c r="AK45" s="105"/>
      <c r="AL45" s="99"/>
      <c r="AM45" s="100"/>
      <c r="AN45" s="101"/>
      <c r="AO45" s="103"/>
      <c r="AP45" s="105"/>
      <c r="AQ45" s="927"/>
      <c r="AR45" s="928"/>
      <c r="AS45" s="101"/>
      <c r="AT45" s="102"/>
      <c r="AU45" s="99"/>
      <c r="AV45" s="99"/>
      <c r="AW45" s="100"/>
      <c r="AX45" s="106"/>
      <c r="AY45" s="103">
        <v>104660</v>
      </c>
      <c r="AZ45" s="276"/>
      <c r="BA45" s="105">
        <v>128740</v>
      </c>
      <c r="BB45" s="106" t="s">
        <v>638</v>
      </c>
      <c r="BC45" s="106" t="s">
        <v>733</v>
      </c>
      <c r="BD45" s="104"/>
      <c r="BE45" s="276"/>
      <c r="BF45" s="99"/>
      <c r="BG45" s="100"/>
      <c r="BH45" s="101"/>
      <c r="BI45" s="131"/>
      <c r="BJ45" s="149"/>
      <c r="BK45" s="133"/>
      <c r="BL45" s="133"/>
      <c r="BM45" s="235"/>
      <c r="BN45" s="236"/>
      <c r="BO45" s="133"/>
      <c r="BP45" s="133"/>
      <c r="BQ45" s="133"/>
      <c r="BR45" s="108"/>
      <c r="BS45" s="236"/>
      <c r="BT45" s="133"/>
      <c r="BU45" s="133"/>
      <c r="BV45" s="237"/>
      <c r="BW45" s="129"/>
      <c r="BX45" s="236"/>
      <c r="BY45" s="133"/>
      <c r="BZ45" s="133"/>
      <c r="CA45" s="133"/>
      <c r="CB45" s="129"/>
      <c r="CC45" s="1001">
        <f t="shared" si="4"/>
        <v>104660</v>
      </c>
      <c r="CD45" s="310">
        <f t="shared" si="0"/>
        <v>0</v>
      </c>
      <c r="CE45" s="310">
        <f t="shared" si="1"/>
        <v>128740</v>
      </c>
      <c r="CF45" s="929">
        <f t="shared" si="2"/>
        <v>104660</v>
      </c>
      <c r="CG45" s="310">
        <f t="shared" si="3"/>
        <v>25068.863924884427</v>
      </c>
      <c r="CH45" s="199" t="s">
        <v>766</v>
      </c>
      <c r="CI45" s="1004"/>
      <c r="CJ45" s="924"/>
      <c r="CK45" s="116"/>
    </row>
    <row r="46" spans="1:206" s="6" customFormat="1" ht="51.75" customHeight="1">
      <c r="A46" s="32">
        <v>45</v>
      </c>
      <c r="B46" s="202" t="s">
        <v>277</v>
      </c>
      <c r="C46" s="1403"/>
      <c r="D46" s="55" t="s">
        <v>165</v>
      </c>
      <c r="E46" s="155" t="s">
        <v>336</v>
      </c>
      <c r="F46" s="188"/>
      <c r="G46" s="513"/>
      <c r="H46" s="158"/>
      <c r="I46" s="159"/>
      <c r="J46" s="160"/>
      <c r="K46" s="84"/>
      <c r="L46" s="158"/>
      <c r="M46" s="29"/>
      <c r="N46" s="30"/>
      <c r="O46" s="28"/>
      <c r="P46" s="84"/>
      <c r="Q46" s="158"/>
      <c r="R46" s="29"/>
      <c r="S46" s="30"/>
      <c r="T46" s="224"/>
      <c r="U46" s="65"/>
      <c r="V46" s="29"/>
      <c r="W46" s="29"/>
      <c r="X46" s="30"/>
      <c r="Y46" s="28"/>
      <c r="Z46" s="65"/>
      <c r="AA46" s="29"/>
      <c r="AB46" s="29"/>
      <c r="AC46" s="30"/>
      <c r="AD46" s="28"/>
      <c r="AE46" s="65">
        <v>400</v>
      </c>
      <c r="AF46" s="29"/>
      <c r="AG46" s="89">
        <v>500</v>
      </c>
      <c r="AH46" s="30" t="s">
        <v>601</v>
      </c>
      <c r="AI46" s="79" t="s">
        <v>691</v>
      </c>
      <c r="AJ46" s="84"/>
      <c r="AK46" s="158"/>
      <c r="AL46" s="29"/>
      <c r="AM46" s="30"/>
      <c r="AN46" s="28"/>
      <c r="AO46" s="65"/>
      <c r="AP46" s="29"/>
      <c r="AQ46" s="89"/>
      <c r="AR46" s="31"/>
      <c r="AS46" s="79"/>
      <c r="AT46" s="65"/>
      <c r="AU46" s="29"/>
      <c r="AV46" s="29"/>
      <c r="AW46" s="30"/>
      <c r="AX46" s="160"/>
      <c r="AY46" s="151"/>
      <c r="AZ46" s="529"/>
      <c r="BA46" s="158"/>
      <c r="BB46" s="159"/>
      <c r="BC46" s="160"/>
      <c r="BD46" s="151"/>
      <c r="BE46" s="529"/>
      <c r="BF46" s="29"/>
      <c r="BG46" s="30"/>
      <c r="BH46" s="28"/>
      <c r="BI46" s="1203"/>
      <c r="BJ46" s="196"/>
      <c r="BK46" s="196"/>
      <c r="BL46" s="196"/>
      <c r="BM46" s="197"/>
      <c r="BN46" s="195"/>
      <c r="BO46" s="196"/>
      <c r="BP46" s="196"/>
      <c r="BQ46" s="196"/>
      <c r="BR46" s="197"/>
      <c r="BS46" s="195"/>
      <c r="BT46" s="196"/>
      <c r="BU46" s="196"/>
      <c r="BV46" s="198"/>
      <c r="BW46" s="66"/>
      <c r="BX46" s="195"/>
      <c r="BY46" s="196"/>
      <c r="BZ46" s="196"/>
      <c r="CA46" s="196"/>
      <c r="CB46" s="66"/>
      <c r="CC46" s="190">
        <f t="shared" si="4"/>
        <v>400</v>
      </c>
      <c r="CD46" s="427">
        <f t="shared" si="0"/>
        <v>0</v>
      </c>
      <c r="CE46" s="427">
        <f t="shared" si="1"/>
        <v>500</v>
      </c>
      <c r="CF46" s="628">
        <f t="shared" si="2"/>
        <v>400</v>
      </c>
      <c r="CG46" s="427">
        <f t="shared" si="3"/>
        <v>95.81067810007426</v>
      </c>
      <c r="CH46" s="199" t="s">
        <v>766</v>
      </c>
      <c r="CI46" s="55"/>
      <c r="CJ46" s="55"/>
      <c r="CK46" s="116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</row>
    <row r="47" spans="1:206" s="6" customFormat="1" ht="48.75" customHeight="1">
      <c r="A47" s="32">
        <v>46</v>
      </c>
      <c r="B47" s="202"/>
      <c r="C47" s="1403"/>
      <c r="D47" s="55" t="s">
        <v>164</v>
      </c>
      <c r="E47" s="155" t="s">
        <v>29</v>
      </c>
      <c r="F47" s="208">
        <v>400</v>
      </c>
      <c r="G47" s="512"/>
      <c r="H47" s="29">
        <v>400</v>
      </c>
      <c r="I47" s="30"/>
      <c r="J47" s="28" t="s">
        <v>598</v>
      </c>
      <c r="K47" s="65">
        <v>250</v>
      </c>
      <c r="L47" s="29"/>
      <c r="M47" s="29">
        <v>250</v>
      </c>
      <c r="N47" s="915" t="s">
        <v>777</v>
      </c>
      <c r="O47" s="28" t="s">
        <v>782</v>
      </c>
      <c r="P47" s="65">
        <v>325.2</v>
      </c>
      <c r="Q47" s="29"/>
      <c r="R47" s="29">
        <v>400</v>
      </c>
      <c r="S47" s="30" t="s">
        <v>607</v>
      </c>
      <c r="T47" s="224" t="s">
        <v>677</v>
      </c>
      <c r="U47" s="65">
        <v>150</v>
      </c>
      <c r="V47" s="29"/>
      <c r="W47" s="29">
        <v>185</v>
      </c>
      <c r="X47" s="30" t="s">
        <v>638</v>
      </c>
      <c r="Y47" s="537" t="s">
        <v>669</v>
      </c>
      <c r="Z47" s="65">
        <v>300</v>
      </c>
      <c r="AA47" s="29"/>
      <c r="AB47" s="29">
        <v>369</v>
      </c>
      <c r="AC47" s="82" t="s">
        <v>598</v>
      </c>
      <c r="AD47" s="82" t="s">
        <v>598</v>
      </c>
      <c r="AE47" s="65">
        <v>400</v>
      </c>
      <c r="AF47" s="29"/>
      <c r="AG47" s="29">
        <v>500</v>
      </c>
      <c r="AH47" s="30" t="s">
        <v>601</v>
      </c>
      <c r="AI47" s="79" t="s">
        <v>691</v>
      </c>
      <c r="AJ47" s="84"/>
      <c r="AK47" s="158"/>
      <c r="AL47" s="29"/>
      <c r="AM47" s="30"/>
      <c r="AN47" s="28"/>
      <c r="AO47" s="65">
        <v>200</v>
      </c>
      <c r="AP47" s="29"/>
      <c r="AQ47" s="89">
        <v>246</v>
      </c>
      <c r="AR47" s="31"/>
      <c r="AS47" s="79" t="s">
        <v>627</v>
      </c>
      <c r="AT47" s="65"/>
      <c r="AU47" s="29"/>
      <c r="AV47" s="29"/>
      <c r="AW47" s="30"/>
      <c r="AX47" s="160"/>
      <c r="AY47" s="151"/>
      <c r="AZ47" s="529"/>
      <c r="BA47" s="158"/>
      <c r="BB47" s="159"/>
      <c r="BC47" s="160"/>
      <c r="BD47" s="98"/>
      <c r="BE47" s="533"/>
      <c r="BF47" s="29"/>
      <c r="BG47" s="30"/>
      <c r="BH47" s="28"/>
      <c r="BI47" s="1203"/>
      <c r="BJ47" s="196"/>
      <c r="BK47" s="196"/>
      <c r="BL47" s="196"/>
      <c r="BM47" s="197"/>
      <c r="BN47" s="195"/>
      <c r="BO47" s="196"/>
      <c r="BP47" s="196"/>
      <c r="BQ47" s="196"/>
      <c r="BR47" s="197"/>
      <c r="BS47" s="195"/>
      <c r="BT47" s="196"/>
      <c r="BU47" s="196"/>
      <c r="BV47" s="198"/>
      <c r="BW47" s="66"/>
      <c r="BX47" s="195"/>
      <c r="BY47" s="196"/>
      <c r="BZ47" s="196"/>
      <c r="CA47" s="196"/>
      <c r="CB47" s="66"/>
      <c r="CC47" s="190">
        <f t="shared" si="4"/>
        <v>2025.2</v>
      </c>
      <c r="CD47" s="427">
        <f t="shared" si="0"/>
        <v>0</v>
      </c>
      <c r="CE47" s="427">
        <f t="shared" si="1"/>
        <v>2350</v>
      </c>
      <c r="CF47" s="628">
        <f t="shared" si="2"/>
        <v>2025.2</v>
      </c>
      <c r="CG47" s="427">
        <f t="shared" si="3"/>
        <v>485.08946322067595</v>
      </c>
      <c r="CH47" s="199" t="s">
        <v>766</v>
      </c>
      <c r="CI47" s="55"/>
      <c r="CJ47" s="55"/>
      <c r="CK47" s="116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</row>
    <row r="48" spans="1:206" s="6" customFormat="1" ht="38.25">
      <c r="A48" s="32">
        <v>47</v>
      </c>
      <c r="B48" s="202"/>
      <c r="C48" s="1403"/>
      <c r="D48" s="55" t="s">
        <v>499</v>
      </c>
      <c r="E48" s="155" t="s">
        <v>500</v>
      </c>
      <c r="F48" s="208">
        <v>1600</v>
      </c>
      <c r="G48" s="512"/>
      <c r="H48" s="29">
        <v>2000</v>
      </c>
      <c r="I48" s="30"/>
      <c r="J48" s="28"/>
      <c r="K48" s="65"/>
      <c r="L48" s="29"/>
      <c r="M48" s="29"/>
      <c r="N48" s="30"/>
      <c r="O48" s="28"/>
      <c r="P48" s="65">
        <v>406.5</v>
      </c>
      <c r="Q48" s="29"/>
      <c r="R48" s="29">
        <v>500</v>
      </c>
      <c r="S48" s="30" t="s">
        <v>601</v>
      </c>
      <c r="T48" s="224" t="s">
        <v>677</v>
      </c>
      <c r="U48" s="65">
        <v>1016</v>
      </c>
      <c r="V48" s="29"/>
      <c r="W48" s="29">
        <v>1250</v>
      </c>
      <c r="X48" s="30" t="s">
        <v>599</v>
      </c>
      <c r="Y48" s="28" t="s">
        <v>671</v>
      </c>
      <c r="Z48" s="65">
        <v>500</v>
      </c>
      <c r="AA48" s="29"/>
      <c r="AB48" s="29">
        <v>615</v>
      </c>
      <c r="AC48" s="181" t="s">
        <v>628</v>
      </c>
      <c r="AD48" s="79" t="s">
        <v>628</v>
      </c>
      <c r="AE48" s="65">
        <v>1630</v>
      </c>
      <c r="AF48" s="29"/>
      <c r="AG48" s="29">
        <v>2000</v>
      </c>
      <c r="AH48" s="191" t="s">
        <v>716</v>
      </c>
      <c r="AI48" s="79" t="s">
        <v>714</v>
      </c>
      <c r="AJ48" s="84"/>
      <c r="AK48" s="158"/>
      <c r="AL48" s="29"/>
      <c r="AM48" s="30"/>
      <c r="AN48" s="28"/>
      <c r="AO48" s="65">
        <v>1600</v>
      </c>
      <c r="AP48" s="29"/>
      <c r="AQ48" s="89">
        <v>1968</v>
      </c>
      <c r="AR48" s="31"/>
      <c r="AS48" s="28" t="s">
        <v>624</v>
      </c>
      <c r="AT48" s="65"/>
      <c r="AU48" s="29"/>
      <c r="AV48" s="29"/>
      <c r="AW48" s="30"/>
      <c r="AX48" s="160"/>
      <c r="AY48" s="151"/>
      <c r="AZ48" s="529"/>
      <c r="BA48" s="158"/>
      <c r="BB48" s="159"/>
      <c r="BC48" s="160"/>
      <c r="BD48" s="98"/>
      <c r="BE48" s="533"/>
      <c r="BF48" s="29"/>
      <c r="BG48" s="30"/>
      <c r="BH48" s="28"/>
      <c r="BI48" s="1201"/>
      <c r="BJ48" s="1202"/>
      <c r="BK48" s="196"/>
      <c r="BL48" s="196"/>
      <c r="BM48" s="197"/>
      <c r="BN48" s="195"/>
      <c r="BO48" s="196"/>
      <c r="BP48" s="196"/>
      <c r="BQ48" s="196"/>
      <c r="BR48" s="197"/>
      <c r="BS48" s="195"/>
      <c r="BT48" s="196"/>
      <c r="BU48" s="196"/>
      <c r="BV48" s="198"/>
      <c r="BW48" s="66"/>
      <c r="BX48" s="195"/>
      <c r="BY48" s="196"/>
      <c r="BZ48" s="196"/>
      <c r="CA48" s="196"/>
      <c r="CB48" s="66"/>
      <c r="CC48" s="190">
        <f t="shared" si="4"/>
        <v>6752.5</v>
      </c>
      <c r="CD48" s="427">
        <f t="shared" si="0"/>
        <v>0</v>
      </c>
      <c r="CE48" s="427">
        <f t="shared" si="1"/>
        <v>8333</v>
      </c>
      <c r="CF48" s="628">
        <f t="shared" si="2"/>
        <v>6752.5</v>
      </c>
      <c r="CG48" s="427">
        <f t="shared" si="3"/>
        <v>1617.4040096768786</v>
      </c>
      <c r="CH48" s="199" t="s">
        <v>766</v>
      </c>
      <c r="CI48" s="55"/>
      <c r="CJ48" s="55"/>
      <c r="CK48" s="116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</row>
    <row r="49" spans="1:90" s="25" customFormat="1" ht="38.25">
      <c r="A49" s="32">
        <v>48</v>
      </c>
      <c r="B49" s="200"/>
      <c r="C49" s="1403"/>
      <c r="D49" s="55" t="s">
        <v>212</v>
      </c>
      <c r="E49" s="71" t="s">
        <v>0</v>
      </c>
      <c r="F49" s="156">
        <v>10000</v>
      </c>
      <c r="G49" s="514"/>
      <c r="H49" s="89">
        <v>12300</v>
      </c>
      <c r="I49" s="174" t="s">
        <v>630</v>
      </c>
      <c r="J49" s="28" t="s">
        <v>646</v>
      </c>
      <c r="K49" s="65"/>
      <c r="L49" s="29"/>
      <c r="M49" s="29"/>
      <c r="N49" s="30"/>
      <c r="O49" s="28"/>
      <c r="P49" s="65">
        <v>8130.08</v>
      </c>
      <c r="Q49" s="29"/>
      <c r="R49" s="29">
        <v>10000</v>
      </c>
      <c r="S49" s="30" t="s">
        <v>601</v>
      </c>
      <c r="T49" s="224" t="s">
        <v>677</v>
      </c>
      <c r="U49" s="65"/>
      <c r="V49" s="29"/>
      <c r="W49" s="29"/>
      <c r="X49" s="30"/>
      <c r="Y49" s="28"/>
      <c r="Z49" s="96"/>
      <c r="AA49" s="523"/>
      <c r="AB49" s="201"/>
      <c r="AC49" s="181"/>
      <c r="AD49" s="43"/>
      <c r="AE49" s="189"/>
      <c r="AF49" s="190"/>
      <c r="AG49" s="190"/>
      <c r="AH49" s="191"/>
      <c r="AI49" s="192"/>
      <c r="AJ49" s="65"/>
      <c r="AK49" s="29"/>
      <c r="AL49" s="29"/>
      <c r="AM49" s="30"/>
      <c r="AN49" s="79"/>
      <c r="AO49" s="65">
        <v>8130.08</v>
      </c>
      <c r="AP49" s="29"/>
      <c r="AQ49" s="190">
        <v>10000</v>
      </c>
      <c r="AR49" s="191"/>
      <c r="AS49" s="79" t="s">
        <v>723</v>
      </c>
      <c r="AT49" s="150"/>
      <c r="AU49" s="193"/>
      <c r="AV49" s="193"/>
      <c r="AW49" s="194"/>
      <c r="AX49" s="192"/>
      <c r="AY49" s="65"/>
      <c r="AZ49" s="29"/>
      <c r="BA49" s="158"/>
      <c r="BB49" s="159"/>
      <c r="BC49" s="28"/>
      <c r="BD49" s="151"/>
      <c r="BE49" s="529"/>
      <c r="BF49" s="29"/>
      <c r="BG49" s="30"/>
      <c r="BH49" s="28"/>
      <c r="BI49" s="1203"/>
      <c r="BJ49" s="196"/>
      <c r="BK49" s="196"/>
      <c r="BL49" s="196"/>
      <c r="BM49" s="197"/>
      <c r="BN49" s="195"/>
      <c r="BO49" s="196"/>
      <c r="BP49" s="196"/>
      <c r="BQ49" s="196"/>
      <c r="BR49" s="197"/>
      <c r="BS49" s="195"/>
      <c r="BT49" s="196"/>
      <c r="BU49" s="196"/>
      <c r="BV49" s="198"/>
      <c r="BW49" s="66"/>
      <c r="BX49" s="195"/>
      <c r="BY49" s="196"/>
      <c r="BZ49" s="196"/>
      <c r="CA49" s="196"/>
      <c r="CB49" s="66"/>
      <c r="CC49" s="190">
        <f t="shared" si="4"/>
        <v>26260.160000000003</v>
      </c>
      <c r="CD49" s="427">
        <f t="shared" si="0"/>
        <v>0</v>
      </c>
      <c r="CE49" s="427">
        <f t="shared" si="1"/>
        <v>32300</v>
      </c>
      <c r="CF49" s="628">
        <f t="shared" si="2"/>
        <v>26260.160000000003</v>
      </c>
      <c r="CG49" s="427">
        <f t="shared" si="3"/>
        <v>6290.009341541116</v>
      </c>
      <c r="CH49" s="199" t="s">
        <v>766</v>
      </c>
      <c r="CI49" s="623"/>
      <c r="CJ49" s="638"/>
      <c r="CK49" s="1451"/>
      <c r="CL49" s="1452"/>
    </row>
    <row r="50" spans="1:206" s="6" customFormat="1" ht="51.75" customHeight="1">
      <c r="A50" s="32">
        <v>49</v>
      </c>
      <c r="B50" s="202" t="s">
        <v>259</v>
      </c>
      <c r="C50" s="1403"/>
      <c r="D50" s="55" t="s">
        <v>131</v>
      </c>
      <c r="E50" s="155" t="s">
        <v>392</v>
      </c>
      <c r="F50" s="208"/>
      <c r="G50" s="512"/>
      <c r="H50" s="29"/>
      <c r="I50" s="30"/>
      <c r="J50" s="28"/>
      <c r="K50" s="65"/>
      <c r="L50" s="29"/>
      <c r="M50" s="29"/>
      <c r="N50" s="30"/>
      <c r="O50" s="28"/>
      <c r="P50" s="65"/>
      <c r="Q50" s="29"/>
      <c r="R50" s="29"/>
      <c r="S50" s="30"/>
      <c r="T50" s="224"/>
      <c r="U50" s="65"/>
      <c r="V50" s="29"/>
      <c r="W50" s="29"/>
      <c r="X50" s="30"/>
      <c r="Y50" s="28"/>
      <c r="Z50" s="65">
        <v>300</v>
      </c>
      <c r="AA50" s="29"/>
      <c r="AB50" s="29">
        <v>369</v>
      </c>
      <c r="AC50" s="30" t="s">
        <v>629</v>
      </c>
      <c r="AD50" s="30" t="s">
        <v>629</v>
      </c>
      <c r="AE50" s="65">
        <v>325</v>
      </c>
      <c r="AF50" s="29"/>
      <c r="AG50" s="29">
        <v>400</v>
      </c>
      <c r="AH50" s="30" t="s">
        <v>628</v>
      </c>
      <c r="AI50" s="79" t="s">
        <v>715</v>
      </c>
      <c r="AJ50" s="65"/>
      <c r="AK50" s="29"/>
      <c r="AL50" s="29"/>
      <c r="AM50" s="30"/>
      <c r="AN50" s="79"/>
      <c r="AO50" s="65">
        <v>400</v>
      </c>
      <c r="AP50" s="29"/>
      <c r="AQ50" s="89">
        <v>492</v>
      </c>
      <c r="AR50" s="31"/>
      <c r="AS50" s="28" t="s">
        <v>598</v>
      </c>
      <c r="AT50" s="65"/>
      <c r="AU50" s="29"/>
      <c r="AV50" s="29"/>
      <c r="AW50" s="30"/>
      <c r="AX50" s="79"/>
      <c r="AY50" s="151"/>
      <c r="AZ50" s="529"/>
      <c r="BA50" s="158"/>
      <c r="BB50" s="159"/>
      <c r="BC50" s="160"/>
      <c r="BD50" s="161"/>
      <c r="BE50" s="162"/>
      <c r="BF50" s="162"/>
      <c r="BG50" s="163"/>
      <c r="BH50" s="164"/>
      <c r="BI50" s="415"/>
      <c r="BJ50" s="166"/>
      <c r="BK50" s="166"/>
      <c r="BL50" s="166"/>
      <c r="BM50" s="167"/>
      <c r="BN50" s="165"/>
      <c r="BO50" s="166"/>
      <c r="BP50" s="166"/>
      <c r="BQ50" s="166"/>
      <c r="BR50" s="167"/>
      <c r="BS50" s="165"/>
      <c r="BT50" s="166"/>
      <c r="BU50" s="166"/>
      <c r="BV50" s="168"/>
      <c r="BW50" s="169"/>
      <c r="BX50" s="165"/>
      <c r="BY50" s="166"/>
      <c r="BZ50" s="166"/>
      <c r="CA50" s="166"/>
      <c r="CB50" s="169"/>
      <c r="CC50" s="190">
        <f t="shared" si="4"/>
        <v>1025</v>
      </c>
      <c r="CD50" s="427">
        <f t="shared" si="0"/>
        <v>0</v>
      </c>
      <c r="CE50" s="427">
        <f t="shared" si="1"/>
        <v>1261</v>
      </c>
      <c r="CF50" s="628">
        <f t="shared" si="2"/>
        <v>1025</v>
      </c>
      <c r="CG50" s="427">
        <f t="shared" si="3"/>
        <v>245.51486263144028</v>
      </c>
      <c r="CH50" s="199" t="s">
        <v>766</v>
      </c>
      <c r="CI50" s="55"/>
      <c r="CJ50" s="55"/>
      <c r="CK50" s="116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</row>
    <row r="51" spans="1:206" s="6" customFormat="1" ht="38.25">
      <c r="A51" s="32">
        <v>50</v>
      </c>
      <c r="B51" s="202" t="s">
        <v>324</v>
      </c>
      <c r="C51" s="1403"/>
      <c r="D51" s="55" t="s">
        <v>195</v>
      </c>
      <c r="E51" s="155" t="s">
        <v>406</v>
      </c>
      <c r="F51" s="188"/>
      <c r="G51" s="513"/>
      <c r="H51" s="190"/>
      <c r="I51" s="191"/>
      <c r="J51" s="164"/>
      <c r="K51" s="189"/>
      <c r="L51" s="190"/>
      <c r="M51" s="29"/>
      <c r="N51" s="30"/>
      <c r="O51" s="28"/>
      <c r="P51" s="65"/>
      <c r="Q51" s="29"/>
      <c r="R51" s="29"/>
      <c r="S51" s="30"/>
      <c r="T51" s="83"/>
      <c r="U51" s="84"/>
      <c r="V51" s="158"/>
      <c r="W51" s="29"/>
      <c r="X51" s="30"/>
      <c r="Y51" s="28"/>
      <c r="Z51" s="65">
        <v>1065</v>
      </c>
      <c r="AA51" s="29"/>
      <c r="AB51" s="29">
        <v>1309.95</v>
      </c>
      <c r="AC51" s="30" t="s">
        <v>630</v>
      </c>
      <c r="AD51" s="79" t="s">
        <v>631</v>
      </c>
      <c r="AE51" s="65"/>
      <c r="AF51" s="29"/>
      <c r="AG51" s="89"/>
      <c r="AH51" s="31"/>
      <c r="AI51" s="160"/>
      <c r="AJ51" s="84"/>
      <c r="AK51" s="158"/>
      <c r="AL51" s="29"/>
      <c r="AM51" s="30"/>
      <c r="AN51" s="28"/>
      <c r="AO51" s="65"/>
      <c r="AP51" s="29"/>
      <c r="AQ51" s="89"/>
      <c r="AR51" s="31"/>
      <c r="AS51" s="79"/>
      <c r="AT51" s="156"/>
      <c r="AU51" s="514"/>
      <c r="AV51" s="29"/>
      <c r="AW51" s="30"/>
      <c r="AX51" s="160"/>
      <c r="AY51" s="65"/>
      <c r="AZ51" s="29"/>
      <c r="BA51" s="29"/>
      <c r="BB51" s="30"/>
      <c r="BC51" s="224"/>
      <c r="BD51" s="161"/>
      <c r="BE51" s="162"/>
      <c r="BF51" s="162"/>
      <c r="BG51" s="163"/>
      <c r="BH51" s="164"/>
      <c r="BI51" s="930">
        <v>93089</v>
      </c>
      <c r="BJ51" s="166"/>
      <c r="BK51" s="652">
        <v>114500</v>
      </c>
      <c r="BL51" s="166" t="s">
        <v>607</v>
      </c>
      <c r="BM51" s="167" t="s">
        <v>637</v>
      </c>
      <c r="BN51" s="165"/>
      <c r="BO51" s="166"/>
      <c r="BP51" s="166"/>
      <c r="BQ51" s="166"/>
      <c r="BR51" s="167"/>
      <c r="BS51" s="165"/>
      <c r="BT51" s="166"/>
      <c r="BU51" s="166"/>
      <c r="BV51" s="168"/>
      <c r="BW51" s="169"/>
      <c r="BX51" s="165"/>
      <c r="BY51" s="166"/>
      <c r="BZ51" s="166"/>
      <c r="CA51" s="166"/>
      <c r="CB51" s="169"/>
      <c r="CC51" s="190">
        <f t="shared" si="4"/>
        <v>94154</v>
      </c>
      <c r="CD51" s="427">
        <f t="shared" si="0"/>
        <v>0</v>
      </c>
      <c r="CE51" s="427">
        <f t="shared" si="1"/>
        <v>115809.95</v>
      </c>
      <c r="CF51" s="628">
        <f t="shared" si="2"/>
        <v>94154</v>
      </c>
      <c r="CG51" s="427">
        <f t="shared" si="3"/>
        <v>22552.396464585978</v>
      </c>
      <c r="CH51" s="199" t="s">
        <v>766</v>
      </c>
      <c r="CI51" s="635"/>
      <c r="CJ51" s="55"/>
      <c r="CK51" s="116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</row>
    <row r="52" spans="1:206" s="6" customFormat="1" ht="51">
      <c r="A52" s="32">
        <v>51</v>
      </c>
      <c r="B52" s="202"/>
      <c r="C52" s="1403"/>
      <c r="D52" s="55" t="s">
        <v>512</v>
      </c>
      <c r="E52" s="253" t="s">
        <v>513</v>
      </c>
      <c r="F52" s="188"/>
      <c r="G52" s="513"/>
      <c r="H52" s="190"/>
      <c r="I52" s="191"/>
      <c r="J52" s="164"/>
      <c r="K52" s="189"/>
      <c r="L52" s="190"/>
      <c r="M52" s="29"/>
      <c r="N52" s="30"/>
      <c r="O52" s="28"/>
      <c r="P52" s="65"/>
      <c r="Q52" s="29"/>
      <c r="R52" s="29"/>
      <c r="S52" s="30"/>
      <c r="T52" s="83"/>
      <c r="U52" s="84"/>
      <c r="V52" s="158"/>
      <c r="W52" s="29"/>
      <c r="X52" s="30"/>
      <c r="Y52" s="28"/>
      <c r="Z52" s="65">
        <v>3000</v>
      </c>
      <c r="AA52" s="29"/>
      <c r="AB52" s="29">
        <v>3690</v>
      </c>
      <c r="AC52" s="30" t="s">
        <v>630</v>
      </c>
      <c r="AD52" s="79" t="s">
        <v>631</v>
      </c>
      <c r="AE52" s="65"/>
      <c r="AF52" s="29"/>
      <c r="AG52" s="89"/>
      <c r="AH52" s="31"/>
      <c r="AI52" s="160"/>
      <c r="AJ52" s="84"/>
      <c r="AK52" s="158"/>
      <c r="AL52" s="29"/>
      <c r="AM52" s="30"/>
      <c r="AN52" s="28"/>
      <c r="AO52" s="65">
        <v>9756.09</v>
      </c>
      <c r="AP52" s="29"/>
      <c r="AQ52" s="89">
        <v>12000</v>
      </c>
      <c r="AR52" s="31"/>
      <c r="AS52" s="79" t="s">
        <v>649</v>
      </c>
      <c r="AT52" s="156"/>
      <c r="AU52" s="514"/>
      <c r="AV52" s="29"/>
      <c r="AW52" s="30"/>
      <c r="AX52" s="160"/>
      <c r="AY52" s="65"/>
      <c r="AZ52" s="29"/>
      <c r="BA52" s="29"/>
      <c r="BB52" s="30"/>
      <c r="BC52" s="28"/>
      <c r="BD52" s="161"/>
      <c r="BE52" s="162"/>
      <c r="BF52" s="162"/>
      <c r="BG52" s="163"/>
      <c r="BH52" s="164"/>
      <c r="BI52" s="415"/>
      <c r="BJ52" s="166"/>
      <c r="BK52" s="166"/>
      <c r="BL52" s="166"/>
      <c r="BM52" s="167"/>
      <c r="BN52" s="274"/>
      <c r="BO52" s="166"/>
      <c r="BP52" s="166"/>
      <c r="BQ52" s="166"/>
      <c r="BR52" s="197"/>
      <c r="BS52" s="165"/>
      <c r="BT52" s="166"/>
      <c r="BU52" s="166"/>
      <c r="BV52" s="168"/>
      <c r="BW52" s="169"/>
      <c r="BX52" s="165"/>
      <c r="BY52" s="166"/>
      <c r="BZ52" s="166"/>
      <c r="CA52" s="166"/>
      <c r="CB52" s="169"/>
      <c r="CC52" s="190">
        <f t="shared" si="4"/>
        <v>12756.09</v>
      </c>
      <c r="CD52" s="427">
        <f t="shared" si="0"/>
        <v>0</v>
      </c>
      <c r="CE52" s="427">
        <f t="shared" si="1"/>
        <v>15690</v>
      </c>
      <c r="CF52" s="628">
        <f t="shared" si="2"/>
        <v>12756.09</v>
      </c>
      <c r="CG52" s="427">
        <f t="shared" si="3"/>
        <v>3055.4240820139403</v>
      </c>
      <c r="CH52" s="199" t="s">
        <v>766</v>
      </c>
      <c r="CI52" s="635"/>
      <c r="CJ52" s="55"/>
      <c r="CK52" s="116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</row>
    <row r="53" spans="1:206" s="6" customFormat="1" ht="50.25" customHeight="1">
      <c r="A53" s="32">
        <v>52</v>
      </c>
      <c r="B53" s="200" t="s">
        <v>489</v>
      </c>
      <c r="C53" s="1403"/>
      <c r="D53" s="55" t="s">
        <v>458</v>
      </c>
      <c r="E53" s="155" t="s">
        <v>880</v>
      </c>
      <c r="F53" s="188"/>
      <c r="G53" s="513"/>
      <c r="H53" s="190"/>
      <c r="I53" s="191"/>
      <c r="J53" s="164"/>
      <c r="K53" s="189"/>
      <c r="L53" s="190"/>
      <c r="M53" s="29"/>
      <c r="N53" s="30"/>
      <c r="O53" s="28"/>
      <c r="P53" s="84"/>
      <c r="Q53" s="158"/>
      <c r="R53" s="29"/>
      <c r="S53" s="30"/>
      <c r="T53" s="224"/>
      <c r="U53" s="65"/>
      <c r="V53" s="29"/>
      <c r="W53" s="29"/>
      <c r="X53" s="30"/>
      <c r="Y53" s="79"/>
      <c r="Z53" s="65">
        <v>5500</v>
      </c>
      <c r="AA53" s="29"/>
      <c r="AB53" s="29">
        <v>6765</v>
      </c>
      <c r="AC53" s="82" t="s">
        <v>598</v>
      </c>
      <c r="AD53" s="82" t="s">
        <v>598</v>
      </c>
      <c r="AE53" s="84"/>
      <c r="AF53" s="158"/>
      <c r="AG53" s="29"/>
      <c r="AH53" s="30"/>
      <c r="AI53" s="160"/>
      <c r="AJ53" s="65">
        <v>2927</v>
      </c>
      <c r="AK53" s="29"/>
      <c r="AL53" s="29">
        <v>3600</v>
      </c>
      <c r="AM53" s="30" t="s">
        <v>570</v>
      </c>
      <c r="AN53" s="28" t="s">
        <v>555</v>
      </c>
      <c r="AO53" s="65"/>
      <c r="AP53" s="29"/>
      <c r="AQ53" s="89"/>
      <c r="AR53" s="31"/>
      <c r="AS53" s="79"/>
      <c r="AT53" s="150"/>
      <c r="AU53" s="193"/>
      <c r="AV53" s="193"/>
      <c r="AW53" s="194"/>
      <c r="AX53" s="192"/>
      <c r="AY53" s="84">
        <v>40650</v>
      </c>
      <c r="AZ53" s="529"/>
      <c r="BA53" s="158">
        <v>50000</v>
      </c>
      <c r="BB53" s="617" t="s">
        <v>734</v>
      </c>
      <c r="BC53" s="160"/>
      <c r="BD53" s="151"/>
      <c r="BE53" s="529"/>
      <c r="BF53" s="89"/>
      <c r="BG53" s="31"/>
      <c r="BH53" s="28"/>
      <c r="BI53" s="80"/>
      <c r="BJ53" s="201"/>
      <c r="BK53" s="196"/>
      <c r="BL53" s="196"/>
      <c r="BM53" s="197"/>
      <c r="BN53" s="165"/>
      <c r="BO53" s="166"/>
      <c r="BP53" s="166"/>
      <c r="BQ53" s="166"/>
      <c r="BR53" s="167"/>
      <c r="BS53" s="165"/>
      <c r="BT53" s="166"/>
      <c r="BU53" s="166"/>
      <c r="BV53" s="168"/>
      <c r="BW53" s="169"/>
      <c r="BX53" s="165"/>
      <c r="BY53" s="166"/>
      <c r="BZ53" s="166"/>
      <c r="CA53" s="166"/>
      <c r="CB53" s="169"/>
      <c r="CC53" s="190">
        <f t="shared" si="4"/>
        <v>49077</v>
      </c>
      <c r="CD53" s="427">
        <f t="shared" si="0"/>
        <v>0</v>
      </c>
      <c r="CE53" s="427">
        <f t="shared" si="1"/>
        <v>60365</v>
      </c>
      <c r="CF53" s="628">
        <f t="shared" si="2"/>
        <v>49077</v>
      </c>
      <c r="CG53" s="427">
        <f t="shared" si="3"/>
        <v>11755.25162279336</v>
      </c>
      <c r="CH53" s="199" t="s">
        <v>766</v>
      </c>
      <c r="CI53" s="55"/>
      <c r="CJ53" s="55"/>
      <c r="CK53" s="116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</row>
    <row r="54" spans="1:206" s="6" customFormat="1" ht="50.25" customHeight="1">
      <c r="A54" s="32">
        <v>53</v>
      </c>
      <c r="B54" s="200" t="s">
        <v>489</v>
      </c>
      <c r="C54" s="1403"/>
      <c r="D54" s="55" t="s">
        <v>458</v>
      </c>
      <c r="E54" s="155" t="s">
        <v>526</v>
      </c>
      <c r="F54" s="188"/>
      <c r="G54" s="513"/>
      <c r="H54" s="190"/>
      <c r="I54" s="191"/>
      <c r="J54" s="164"/>
      <c r="K54" s="189"/>
      <c r="L54" s="190"/>
      <c r="M54" s="29"/>
      <c r="N54" s="30"/>
      <c r="O54" s="28"/>
      <c r="P54" s="84"/>
      <c r="Q54" s="158"/>
      <c r="R54" s="29"/>
      <c r="S54" s="30"/>
      <c r="T54" s="224"/>
      <c r="U54" s="65"/>
      <c r="V54" s="29"/>
      <c r="W54" s="29"/>
      <c r="X54" s="30"/>
      <c r="Y54" s="79"/>
      <c r="Z54" s="65"/>
      <c r="AA54" s="29"/>
      <c r="AB54" s="29"/>
      <c r="AC54" s="30"/>
      <c r="AD54" s="28"/>
      <c r="AE54" s="84"/>
      <c r="AF54" s="158"/>
      <c r="AG54" s="29"/>
      <c r="AH54" s="30"/>
      <c r="AI54" s="160"/>
      <c r="AJ54" s="65"/>
      <c r="AK54" s="29"/>
      <c r="AL54" s="29"/>
      <c r="AM54" s="30"/>
      <c r="AN54" s="28"/>
      <c r="AO54" s="65"/>
      <c r="AP54" s="29"/>
      <c r="AQ54" s="89"/>
      <c r="AR54" s="31"/>
      <c r="AS54" s="79"/>
      <c r="AT54" s="150"/>
      <c r="AU54" s="193"/>
      <c r="AV54" s="193"/>
      <c r="AW54" s="194"/>
      <c r="AX54" s="192"/>
      <c r="AY54" s="151"/>
      <c r="AZ54" s="529"/>
      <c r="BA54" s="158"/>
      <c r="BB54" s="159"/>
      <c r="BC54" s="160"/>
      <c r="BD54" s="151"/>
      <c r="BE54" s="529"/>
      <c r="BF54" s="89"/>
      <c r="BG54" s="31"/>
      <c r="BH54" s="28"/>
      <c r="BI54" s="80"/>
      <c r="BJ54" s="201"/>
      <c r="BK54" s="196"/>
      <c r="BL54" s="196"/>
      <c r="BM54" s="197"/>
      <c r="BN54" s="165"/>
      <c r="BO54" s="166"/>
      <c r="BP54" s="166"/>
      <c r="BQ54" s="166"/>
      <c r="BR54" s="167"/>
      <c r="BS54" s="274"/>
      <c r="BT54" s="420"/>
      <c r="BU54" s="166"/>
      <c r="BV54" s="168"/>
      <c r="BW54" s="66"/>
      <c r="BX54" s="165"/>
      <c r="BY54" s="166"/>
      <c r="BZ54" s="166"/>
      <c r="CA54" s="166"/>
      <c r="CB54" s="169"/>
      <c r="CC54" s="190">
        <f t="shared" si="4"/>
        <v>0</v>
      </c>
      <c r="CD54" s="427">
        <f t="shared" si="0"/>
        <v>0</v>
      </c>
      <c r="CE54" s="427">
        <f t="shared" si="1"/>
        <v>0</v>
      </c>
      <c r="CF54" s="628">
        <f t="shared" si="2"/>
        <v>0</v>
      </c>
      <c r="CG54" s="427">
        <f t="shared" si="3"/>
        <v>0</v>
      </c>
      <c r="CH54" s="199" t="s">
        <v>766</v>
      </c>
      <c r="CI54" s="55"/>
      <c r="CJ54" s="55"/>
      <c r="CK54" s="116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</row>
    <row r="55" spans="1:206" s="6" customFormat="1" ht="50.25" customHeight="1">
      <c r="A55" s="32">
        <v>54</v>
      </c>
      <c r="B55" s="200"/>
      <c r="C55" s="1404"/>
      <c r="D55" s="55" t="s">
        <v>491</v>
      </c>
      <c r="E55" s="155" t="s">
        <v>490</v>
      </c>
      <c r="F55" s="188"/>
      <c r="G55" s="513"/>
      <c r="H55" s="190"/>
      <c r="I55" s="646"/>
      <c r="J55" s="191"/>
      <c r="K55" s="189"/>
      <c r="L55" s="190"/>
      <c r="M55" s="29"/>
      <c r="N55" s="30"/>
      <c r="O55" s="28"/>
      <c r="P55" s="84"/>
      <c r="Q55" s="158"/>
      <c r="R55" s="29"/>
      <c r="S55" s="30"/>
      <c r="T55" s="224"/>
      <c r="U55" s="84"/>
      <c r="V55" s="158"/>
      <c r="W55" s="29"/>
      <c r="X55" s="30"/>
      <c r="Y55" s="28"/>
      <c r="Z55" s="65"/>
      <c r="AA55" s="29"/>
      <c r="AB55" s="29"/>
      <c r="AC55" s="30"/>
      <c r="AD55" s="28"/>
      <c r="AE55" s="84"/>
      <c r="AF55" s="158"/>
      <c r="AG55" s="29"/>
      <c r="AH55" s="30"/>
      <c r="AI55" s="160"/>
      <c r="AJ55" s="84"/>
      <c r="AK55" s="158"/>
      <c r="AL55" s="29"/>
      <c r="AM55" s="30"/>
      <c r="AN55" s="28"/>
      <c r="AO55" s="84"/>
      <c r="AP55" s="158"/>
      <c r="AQ55" s="89"/>
      <c r="AR55" s="31"/>
      <c r="AS55" s="28"/>
      <c r="AT55" s="150"/>
      <c r="AU55" s="193"/>
      <c r="AV55" s="193"/>
      <c r="AW55" s="194"/>
      <c r="AX55" s="192"/>
      <c r="AY55" s="84">
        <v>12000</v>
      </c>
      <c r="AZ55" s="529"/>
      <c r="BA55" s="158">
        <v>14760</v>
      </c>
      <c r="BB55" s="771" t="s">
        <v>647</v>
      </c>
      <c r="BC55" s="1242" t="s">
        <v>647</v>
      </c>
      <c r="BD55" s="151"/>
      <c r="BE55" s="529"/>
      <c r="BF55" s="89"/>
      <c r="BG55" s="31"/>
      <c r="BH55" s="28"/>
      <c r="BI55" s="80"/>
      <c r="BJ55" s="201"/>
      <c r="BK55" s="196"/>
      <c r="BL55" s="196"/>
      <c r="BM55" s="203"/>
      <c r="BN55" s="165"/>
      <c r="BO55" s="166"/>
      <c r="BP55" s="166"/>
      <c r="BQ55" s="166"/>
      <c r="BR55" s="167"/>
      <c r="BS55" s="165"/>
      <c r="BT55" s="166"/>
      <c r="BU55" s="166"/>
      <c r="BV55" s="168"/>
      <c r="BW55" s="169"/>
      <c r="BX55" s="165"/>
      <c r="BY55" s="166"/>
      <c r="BZ55" s="166"/>
      <c r="CA55" s="166"/>
      <c r="CB55" s="169"/>
      <c r="CC55" s="190">
        <f t="shared" si="4"/>
        <v>12000</v>
      </c>
      <c r="CD55" s="427">
        <f t="shared" si="0"/>
        <v>0</v>
      </c>
      <c r="CE55" s="427">
        <f t="shared" si="1"/>
        <v>14760</v>
      </c>
      <c r="CF55" s="628">
        <f t="shared" si="2"/>
        <v>12000</v>
      </c>
      <c r="CG55" s="427">
        <f t="shared" si="3"/>
        <v>2874.3203430022277</v>
      </c>
      <c r="CH55" s="199" t="s">
        <v>766</v>
      </c>
      <c r="CI55" s="55"/>
      <c r="CJ55" s="55"/>
      <c r="CK55" s="116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</row>
    <row r="56" spans="1:89" s="23" customFormat="1" ht="49.5" customHeight="1">
      <c r="A56" s="32">
        <v>55</v>
      </c>
      <c r="B56" s="954" t="s">
        <v>264</v>
      </c>
      <c r="C56" s="1405" t="s">
        <v>422</v>
      </c>
      <c r="D56" s="953" t="s">
        <v>130</v>
      </c>
      <c r="E56" s="958" t="s">
        <v>265</v>
      </c>
      <c r="F56" s="955">
        <v>3300</v>
      </c>
      <c r="G56" s="956"/>
      <c r="H56" s="927">
        <v>4000</v>
      </c>
      <c r="I56" s="928" t="s">
        <v>599</v>
      </c>
      <c r="J56" s="939" t="s">
        <v>644</v>
      </c>
      <c r="K56" s="102">
        <v>5040</v>
      </c>
      <c r="L56" s="99"/>
      <c r="M56" s="99">
        <v>6200</v>
      </c>
      <c r="N56" s="959" t="s">
        <v>781</v>
      </c>
      <c r="O56" s="248" t="s">
        <v>776</v>
      </c>
      <c r="P56" s="102"/>
      <c r="Q56" s="99"/>
      <c r="R56" s="99"/>
      <c r="S56" s="100"/>
      <c r="T56" s="939"/>
      <c r="U56" s="102"/>
      <c r="V56" s="99"/>
      <c r="W56" s="99"/>
      <c r="X56" s="100"/>
      <c r="Y56" s="101"/>
      <c r="Z56" s="102">
        <v>3600</v>
      </c>
      <c r="AA56" s="99"/>
      <c r="AB56" s="99">
        <v>4428</v>
      </c>
      <c r="AC56" s="100" t="s">
        <v>603</v>
      </c>
      <c r="AD56" s="127" t="s">
        <v>600</v>
      </c>
      <c r="AE56" s="102">
        <v>1630</v>
      </c>
      <c r="AF56" s="99"/>
      <c r="AG56" s="99">
        <v>2000</v>
      </c>
      <c r="AH56" s="100" t="s">
        <v>601</v>
      </c>
      <c r="AI56" s="120" t="s">
        <v>691</v>
      </c>
      <c r="AJ56" s="102">
        <v>3659</v>
      </c>
      <c r="AK56" s="99"/>
      <c r="AL56" s="99">
        <v>4500</v>
      </c>
      <c r="AM56" s="100" t="s">
        <v>571</v>
      </c>
      <c r="AN56" s="120">
        <v>2018</v>
      </c>
      <c r="AO56" s="102">
        <v>4065.04</v>
      </c>
      <c r="AP56" s="99"/>
      <c r="AQ56" s="927">
        <v>5000</v>
      </c>
      <c r="AR56" s="928"/>
      <c r="AS56" s="120" t="s">
        <v>727</v>
      </c>
      <c r="AT56" s="102">
        <v>81300.81</v>
      </c>
      <c r="AU56" s="99"/>
      <c r="AV56" s="99">
        <v>100000</v>
      </c>
      <c r="AW56" s="100"/>
      <c r="AX56" s="101" t="s">
        <v>637</v>
      </c>
      <c r="AY56" s="104"/>
      <c r="AZ56" s="276"/>
      <c r="BA56" s="105"/>
      <c r="BB56" s="945"/>
      <c r="BC56" s="106"/>
      <c r="BD56" s="946"/>
      <c r="BE56" s="947"/>
      <c r="BF56" s="947"/>
      <c r="BG56" s="948"/>
      <c r="BH56" s="925"/>
      <c r="BI56" s="1204"/>
      <c r="BJ56" s="950"/>
      <c r="BK56" s="950"/>
      <c r="BL56" s="950"/>
      <c r="BM56" s="107"/>
      <c r="BN56" s="949"/>
      <c r="BO56" s="950"/>
      <c r="BP56" s="950"/>
      <c r="BQ56" s="950"/>
      <c r="BR56" s="107"/>
      <c r="BS56" s="949"/>
      <c r="BT56" s="950"/>
      <c r="BU56" s="950"/>
      <c r="BV56" s="951"/>
      <c r="BW56" s="952"/>
      <c r="BX56" s="949"/>
      <c r="BY56" s="950"/>
      <c r="BZ56" s="950"/>
      <c r="CA56" s="950"/>
      <c r="CB56" s="952"/>
      <c r="CC56" s="1001">
        <f t="shared" si="4"/>
        <v>102594.85</v>
      </c>
      <c r="CD56" s="310">
        <f t="shared" si="0"/>
        <v>0</v>
      </c>
      <c r="CE56" s="310">
        <f t="shared" si="1"/>
        <v>126128</v>
      </c>
      <c r="CF56" s="929">
        <f t="shared" si="2"/>
        <v>102594.85</v>
      </c>
      <c r="CG56" s="310">
        <f t="shared" si="3"/>
        <v>24574.20537018851</v>
      </c>
      <c r="CH56" s="199" t="s">
        <v>766</v>
      </c>
      <c r="CI56" s="960"/>
      <c r="CJ56" s="257"/>
      <c r="CK56" s="112"/>
    </row>
    <row r="57" spans="1:206" s="6" customFormat="1" ht="38.25">
      <c r="A57" s="32">
        <v>56</v>
      </c>
      <c r="B57" s="154"/>
      <c r="C57" s="1404"/>
      <c r="D57" s="504" t="s">
        <v>404</v>
      </c>
      <c r="E57" s="71" t="s">
        <v>405</v>
      </c>
      <c r="F57" s="188"/>
      <c r="G57" s="513"/>
      <c r="H57" s="89"/>
      <c r="I57" s="31"/>
      <c r="J57" s="28"/>
      <c r="K57" s="65"/>
      <c r="L57" s="29"/>
      <c r="M57" s="29"/>
      <c r="N57" s="30"/>
      <c r="O57" s="28"/>
      <c r="P57" s="84"/>
      <c r="Q57" s="158"/>
      <c r="R57" s="29"/>
      <c r="S57" s="30"/>
      <c r="T57" s="224"/>
      <c r="U57" s="84"/>
      <c r="V57" s="158"/>
      <c r="W57" s="29"/>
      <c r="X57" s="30"/>
      <c r="Y57" s="28"/>
      <c r="Z57" s="65"/>
      <c r="AA57" s="29"/>
      <c r="AB57" s="29"/>
      <c r="AC57" s="30"/>
      <c r="AD57" s="28"/>
      <c r="AE57" s="189"/>
      <c r="AF57" s="190"/>
      <c r="AG57" s="190"/>
      <c r="AH57" s="191"/>
      <c r="AI57" s="192"/>
      <c r="AJ57" s="84"/>
      <c r="AK57" s="158"/>
      <c r="AL57" s="29"/>
      <c r="AM57" s="30"/>
      <c r="AN57" s="28"/>
      <c r="AO57" s="84"/>
      <c r="AP57" s="158"/>
      <c r="AQ57" s="89"/>
      <c r="AR57" s="31"/>
      <c r="AS57" s="28"/>
      <c r="AT57" s="65">
        <v>4065.04</v>
      </c>
      <c r="AU57" s="29"/>
      <c r="AV57" s="193">
        <v>5000</v>
      </c>
      <c r="AW57" s="194"/>
      <c r="AX57" s="28"/>
      <c r="AY57" s="151"/>
      <c r="AZ57" s="529"/>
      <c r="BA57" s="158"/>
      <c r="BB57" s="159"/>
      <c r="BC57" s="160"/>
      <c r="BD57" s="151"/>
      <c r="BE57" s="529"/>
      <c r="BF57" s="29"/>
      <c r="BG57" s="30"/>
      <c r="BH57" s="28"/>
      <c r="BI57" s="1203"/>
      <c r="BJ57" s="196"/>
      <c r="BK57" s="196"/>
      <c r="BL57" s="196"/>
      <c r="BM57" s="197"/>
      <c r="BN57" s="433"/>
      <c r="BO57" s="434"/>
      <c r="BP57" s="434"/>
      <c r="BQ57" s="434"/>
      <c r="BR57" s="66"/>
      <c r="BS57" s="195"/>
      <c r="BT57" s="196"/>
      <c r="BU57" s="196"/>
      <c r="BV57" s="198"/>
      <c r="BW57" s="66"/>
      <c r="BX57" s="195"/>
      <c r="BY57" s="196"/>
      <c r="BZ57" s="196"/>
      <c r="CA57" s="196"/>
      <c r="CB57" s="66"/>
      <c r="CC57" s="190">
        <f t="shared" si="4"/>
        <v>4065.04</v>
      </c>
      <c r="CD57" s="427">
        <f aca="true" t="shared" si="5" ref="CD57:CD117">G57+L57+Q57+V57+AA57+AF57+AK57+AP57+AU57+AZ57+BE57+BJ57+BO57+BT57+BY57</f>
        <v>0</v>
      </c>
      <c r="CE57" s="427">
        <f aca="true" t="shared" si="6" ref="CE57:CE117">H57+M57+R57+W57+AB57+AG57+AL57+AQ57+AV57+BA57+BF57+BK57+BP57+BU57+BZ57</f>
        <v>5000</v>
      </c>
      <c r="CF57" s="628">
        <f aca="true" t="shared" si="7" ref="CF57:CF117">CC57+CD57</f>
        <v>4065.04</v>
      </c>
      <c r="CG57" s="427">
        <f aca="true" t="shared" si="8" ref="CG57:CG117">CF57/4.1749</f>
        <v>973.6855972598146</v>
      </c>
      <c r="CH57" s="199" t="s">
        <v>766</v>
      </c>
      <c r="CI57" s="504"/>
      <c r="CJ57" s="504"/>
      <c r="CK57" s="435"/>
      <c r="CL57" s="1317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</row>
    <row r="58" spans="1:206" s="22" customFormat="1" ht="38.25">
      <c r="A58" s="32">
        <v>57</v>
      </c>
      <c r="B58" s="743" t="s">
        <v>263</v>
      </c>
      <c r="C58" s="1382" t="s">
        <v>450</v>
      </c>
      <c r="D58" s="757" t="s">
        <v>133</v>
      </c>
      <c r="E58" s="758" t="s">
        <v>269</v>
      </c>
      <c r="F58" s="699">
        <v>41000</v>
      </c>
      <c r="G58" s="700"/>
      <c r="H58" s="759">
        <v>50500</v>
      </c>
      <c r="I58" s="702" t="s">
        <v>638</v>
      </c>
      <c r="J58" s="711" t="s">
        <v>787</v>
      </c>
      <c r="K58" s="704">
        <v>44444</v>
      </c>
      <c r="L58" s="705"/>
      <c r="M58" s="705">
        <v>48000</v>
      </c>
      <c r="N58" s="702" t="s">
        <v>638</v>
      </c>
      <c r="O58" s="711" t="s">
        <v>787</v>
      </c>
      <c r="P58" s="704">
        <v>41666.66</v>
      </c>
      <c r="Q58" s="705">
        <v>20833.33</v>
      </c>
      <c r="R58" s="705">
        <v>45000</v>
      </c>
      <c r="S58" s="702" t="s">
        <v>638</v>
      </c>
      <c r="T58" s="711" t="s">
        <v>787</v>
      </c>
      <c r="U58" s="704">
        <v>324</v>
      </c>
      <c r="V58" s="705"/>
      <c r="W58" s="705">
        <v>350</v>
      </c>
      <c r="X58" s="702" t="s">
        <v>638</v>
      </c>
      <c r="Y58" s="711" t="s">
        <v>787</v>
      </c>
      <c r="Z58" s="704">
        <v>71296</v>
      </c>
      <c r="AA58" s="705">
        <v>7200</v>
      </c>
      <c r="AB58" s="705">
        <v>77000</v>
      </c>
      <c r="AC58" s="702" t="s">
        <v>638</v>
      </c>
      <c r="AD58" s="711" t="s">
        <v>787</v>
      </c>
      <c r="AE58" s="739">
        <v>92600</v>
      </c>
      <c r="AF58" s="740"/>
      <c r="AG58" s="740">
        <v>100000</v>
      </c>
      <c r="AH58" s="760"/>
      <c r="AI58" s="761" t="s">
        <v>779</v>
      </c>
      <c r="AJ58" s="739">
        <v>92592.59</v>
      </c>
      <c r="AK58" s="740">
        <v>18518.52</v>
      </c>
      <c r="AL58" s="740">
        <v>100000</v>
      </c>
      <c r="AM58" s="702" t="s">
        <v>638</v>
      </c>
      <c r="AN58" s="711" t="s">
        <v>787</v>
      </c>
      <c r="AO58" s="704">
        <v>55555.55</v>
      </c>
      <c r="AP58" s="705"/>
      <c r="AQ58" s="701">
        <v>60000</v>
      </c>
      <c r="AR58" s="702" t="s">
        <v>638</v>
      </c>
      <c r="AS58" s="711" t="s">
        <v>787</v>
      </c>
      <c r="AT58" s="704"/>
      <c r="AU58" s="705"/>
      <c r="AV58" s="705"/>
      <c r="AW58" s="709"/>
      <c r="AX58" s="724"/>
      <c r="AY58" s="720"/>
      <c r="AZ58" s="721"/>
      <c r="BA58" s="722"/>
      <c r="BB58" s="723"/>
      <c r="BC58" s="724"/>
      <c r="BD58" s="725"/>
      <c r="BE58" s="726"/>
      <c r="BF58" s="726"/>
      <c r="BG58" s="727"/>
      <c r="BH58" s="728"/>
      <c r="BI58" s="1197"/>
      <c r="BJ58" s="730"/>
      <c r="BK58" s="730"/>
      <c r="BL58" s="730"/>
      <c r="BM58" s="731"/>
      <c r="BN58" s="729"/>
      <c r="BO58" s="730"/>
      <c r="BP58" s="730"/>
      <c r="BQ58" s="730"/>
      <c r="BR58" s="731"/>
      <c r="BS58" s="729"/>
      <c r="BT58" s="730"/>
      <c r="BU58" s="730"/>
      <c r="BV58" s="732"/>
      <c r="BW58" s="733"/>
      <c r="BX58" s="729"/>
      <c r="BY58" s="730"/>
      <c r="BZ58" s="730"/>
      <c r="CA58" s="730"/>
      <c r="CB58" s="733"/>
      <c r="CC58" s="1235">
        <f aca="true" t="shared" si="9" ref="CC58:CC104">F58+K58+P58+U58+Z58+AE58+AJ58+AO58+AT58+AY58+BD58+BI58+BN58+BS58+BX58</f>
        <v>439478.8</v>
      </c>
      <c r="CD58" s="1259">
        <f t="shared" si="5"/>
        <v>46551.850000000006</v>
      </c>
      <c r="CE58" s="1259">
        <v>480850</v>
      </c>
      <c r="CF58" s="1260">
        <f t="shared" si="7"/>
        <v>486030.65</v>
      </c>
      <c r="CG58" s="1258">
        <f t="shared" si="8"/>
        <v>116417.31538479964</v>
      </c>
      <c r="CH58" s="735" t="s">
        <v>914</v>
      </c>
      <c r="CI58" s="785" t="s">
        <v>223</v>
      </c>
      <c r="CJ58" s="785" t="s">
        <v>851</v>
      </c>
      <c r="CK58" s="187" t="s">
        <v>904</v>
      </c>
      <c r="CL58" s="1318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</row>
    <row r="59" spans="1:90" s="134" customFormat="1" ht="38.25">
      <c r="A59" s="32">
        <v>58</v>
      </c>
      <c r="B59" s="202" t="s">
        <v>143</v>
      </c>
      <c r="C59" s="1383"/>
      <c r="D59" s="232" t="s">
        <v>133</v>
      </c>
      <c r="E59" s="155" t="s">
        <v>482</v>
      </c>
      <c r="F59" s="436"/>
      <c r="G59" s="516"/>
      <c r="H59" s="438"/>
      <c r="I59" s="174"/>
      <c r="J59" s="28"/>
      <c r="K59" s="65">
        <v>10000</v>
      </c>
      <c r="L59" s="29"/>
      <c r="M59" s="29">
        <v>10800</v>
      </c>
      <c r="N59" s="916" t="s">
        <v>778</v>
      </c>
      <c r="O59" s="79" t="s">
        <v>800</v>
      </c>
      <c r="P59" s="65"/>
      <c r="Q59" s="29"/>
      <c r="R59" s="29"/>
      <c r="S59" s="30"/>
      <c r="T59" s="224"/>
      <c r="U59" s="65"/>
      <c r="V59" s="29"/>
      <c r="W59" s="29"/>
      <c r="X59" s="30"/>
      <c r="Y59" s="79"/>
      <c r="Z59" s="65"/>
      <c r="AA59" s="29"/>
      <c r="AB59" s="425"/>
      <c r="AC59" s="426"/>
      <c r="AD59" s="79"/>
      <c r="AE59" s="242"/>
      <c r="AF59" s="431"/>
      <c r="AG59" s="29"/>
      <c r="AH59" s="181"/>
      <c r="AI59" s="79"/>
      <c r="AJ59" s="65">
        <v>1389</v>
      </c>
      <c r="AK59" s="29"/>
      <c r="AL59" s="29">
        <v>1500</v>
      </c>
      <c r="AM59" s="181"/>
      <c r="AN59" s="79" t="s">
        <v>559</v>
      </c>
      <c r="AO59" s="65"/>
      <c r="AP59" s="29"/>
      <c r="AQ59" s="438"/>
      <c r="AR59" s="31"/>
      <c r="AS59" s="28"/>
      <c r="AT59" s="65"/>
      <c r="AU59" s="29"/>
      <c r="AV59" s="29"/>
      <c r="AW59" s="30"/>
      <c r="AX59" s="160"/>
      <c r="AY59" s="151"/>
      <c r="AZ59" s="529"/>
      <c r="BA59" s="158"/>
      <c r="BB59" s="159"/>
      <c r="BC59" s="160"/>
      <c r="BD59" s="161"/>
      <c r="BE59" s="162"/>
      <c r="BF59" s="162"/>
      <c r="BG59" s="163"/>
      <c r="BH59" s="164"/>
      <c r="BI59" s="415"/>
      <c r="BJ59" s="166"/>
      <c r="BK59" s="166"/>
      <c r="BL59" s="166"/>
      <c r="BM59" s="167"/>
      <c r="BN59" s="165"/>
      <c r="BO59" s="166"/>
      <c r="BP59" s="166"/>
      <c r="BQ59" s="166"/>
      <c r="BR59" s="167"/>
      <c r="BS59" s="165"/>
      <c r="BT59" s="166"/>
      <c r="BU59" s="166"/>
      <c r="BV59" s="168"/>
      <c r="BW59" s="169"/>
      <c r="BX59" s="165"/>
      <c r="BY59" s="166"/>
      <c r="BZ59" s="166"/>
      <c r="CA59" s="166"/>
      <c r="CB59" s="169"/>
      <c r="CC59" s="190">
        <f t="shared" si="9"/>
        <v>11389</v>
      </c>
      <c r="CD59" s="427">
        <f t="shared" si="5"/>
        <v>0</v>
      </c>
      <c r="CE59" s="427">
        <f t="shared" si="6"/>
        <v>12300</v>
      </c>
      <c r="CF59" s="628">
        <f t="shared" si="7"/>
        <v>11389</v>
      </c>
      <c r="CG59" s="427">
        <f t="shared" si="8"/>
        <v>2727.969532204364</v>
      </c>
      <c r="CH59" s="199" t="s">
        <v>766</v>
      </c>
      <c r="CI59" s="623"/>
      <c r="CJ59" s="638"/>
      <c r="CK59" s="187"/>
      <c r="CL59" s="1318"/>
    </row>
    <row r="60" spans="1:206" s="6" customFormat="1" ht="52.5" customHeight="1">
      <c r="A60" s="32">
        <v>59</v>
      </c>
      <c r="B60" s="202" t="s">
        <v>266</v>
      </c>
      <c r="C60" s="1383"/>
      <c r="D60" s="55" t="s">
        <v>197</v>
      </c>
      <c r="E60" s="123" t="s">
        <v>361</v>
      </c>
      <c r="F60" s="188"/>
      <c r="G60" s="513"/>
      <c r="H60" s="89"/>
      <c r="I60" s="174"/>
      <c r="J60" s="28"/>
      <c r="K60" s="65"/>
      <c r="L60" s="29"/>
      <c r="M60" s="29"/>
      <c r="N60" s="30"/>
      <c r="O60" s="79"/>
      <c r="P60" s="84"/>
      <c r="Q60" s="158"/>
      <c r="R60" s="29"/>
      <c r="S60" s="30"/>
      <c r="T60" s="224"/>
      <c r="U60" s="84"/>
      <c r="V60" s="158"/>
      <c r="W60" s="29"/>
      <c r="X60" s="30"/>
      <c r="Y60" s="28"/>
      <c r="Z60" s="65">
        <v>2000</v>
      </c>
      <c r="AA60" s="29"/>
      <c r="AB60" s="29">
        <v>2160</v>
      </c>
      <c r="AC60" s="82" t="s">
        <v>598</v>
      </c>
      <c r="AD60" s="82" t="s">
        <v>598</v>
      </c>
      <c r="AE60" s="65"/>
      <c r="AF60" s="29"/>
      <c r="AG60" s="29"/>
      <c r="AH60" s="181"/>
      <c r="AI60" s="28"/>
      <c r="AJ60" s="84">
        <v>6481</v>
      </c>
      <c r="AK60" s="158"/>
      <c r="AL60" s="29">
        <v>7000</v>
      </c>
      <c r="AM60" s="426"/>
      <c r="AN60" s="28" t="s">
        <v>572</v>
      </c>
      <c r="AO60" s="65">
        <v>1851.85</v>
      </c>
      <c r="AP60" s="29"/>
      <c r="AQ60" s="29">
        <v>2000</v>
      </c>
      <c r="AR60" s="30"/>
      <c r="AS60" s="28" t="s">
        <v>598</v>
      </c>
      <c r="AT60" s="65"/>
      <c r="AU60" s="29"/>
      <c r="AV60" s="29"/>
      <c r="AW60" s="30"/>
      <c r="AX60" s="160"/>
      <c r="AY60" s="151"/>
      <c r="AZ60" s="529"/>
      <c r="BA60" s="158"/>
      <c r="BB60" s="159"/>
      <c r="BC60" s="160"/>
      <c r="BD60" s="161"/>
      <c r="BE60" s="162"/>
      <c r="BF60" s="162"/>
      <c r="BG60" s="163"/>
      <c r="BH60" s="164"/>
      <c r="BI60" s="415"/>
      <c r="BJ60" s="166"/>
      <c r="BK60" s="166"/>
      <c r="BL60" s="166"/>
      <c r="BM60" s="167"/>
      <c r="BN60" s="165"/>
      <c r="BO60" s="166"/>
      <c r="BP60" s="166"/>
      <c r="BQ60" s="166"/>
      <c r="BR60" s="167"/>
      <c r="BS60" s="165"/>
      <c r="BT60" s="166"/>
      <c r="BU60" s="166"/>
      <c r="BV60" s="168"/>
      <c r="BW60" s="169"/>
      <c r="BX60" s="165"/>
      <c r="BY60" s="166"/>
      <c r="BZ60" s="166"/>
      <c r="CA60" s="166"/>
      <c r="CB60" s="169"/>
      <c r="CC60" s="190">
        <f t="shared" si="9"/>
        <v>10332.85</v>
      </c>
      <c r="CD60" s="427">
        <f t="shared" si="5"/>
        <v>0</v>
      </c>
      <c r="CE60" s="427">
        <f t="shared" si="6"/>
        <v>11160</v>
      </c>
      <c r="CF60" s="628">
        <f t="shared" si="7"/>
        <v>10332.85</v>
      </c>
      <c r="CG60" s="427">
        <f t="shared" si="8"/>
        <v>2474.993413015881</v>
      </c>
      <c r="CH60" s="199" t="s">
        <v>766</v>
      </c>
      <c r="CI60" s="635"/>
      <c r="CJ60" s="55"/>
      <c r="CK60" s="187"/>
      <c r="CL60" s="1317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</row>
    <row r="61" spans="1:90" s="23" customFormat="1" ht="38.25">
      <c r="A61" s="32">
        <v>60</v>
      </c>
      <c r="B61" s="170" t="s">
        <v>266</v>
      </c>
      <c r="C61" s="1383"/>
      <c r="D61" s="171" t="s">
        <v>198</v>
      </c>
      <c r="E61" s="172" t="s">
        <v>270</v>
      </c>
      <c r="F61" s="173"/>
      <c r="G61" s="517"/>
      <c r="H61" s="135"/>
      <c r="I61" s="174"/>
      <c r="J61" s="136"/>
      <c r="K61" s="175"/>
      <c r="L61" s="520"/>
      <c r="M61" s="176"/>
      <c r="N61" s="176"/>
      <c r="O61" s="177"/>
      <c r="P61" s="178"/>
      <c r="Q61" s="493"/>
      <c r="R61" s="176"/>
      <c r="S61" s="176"/>
      <c r="T61" s="83"/>
      <c r="U61" s="178"/>
      <c r="V61" s="493"/>
      <c r="W61" s="135"/>
      <c r="X61" s="179"/>
      <c r="Y61" s="153"/>
      <c r="Z61" s="178"/>
      <c r="AA61" s="493"/>
      <c r="AB61" s="135"/>
      <c r="AC61" s="233"/>
      <c r="AD61" s="152"/>
      <c r="AE61" s="180"/>
      <c r="AF61" s="494"/>
      <c r="AG61" s="176"/>
      <c r="AH61" s="181"/>
      <c r="AI61" s="152"/>
      <c r="AJ61" s="182"/>
      <c r="AK61" s="526"/>
      <c r="AL61" s="176"/>
      <c r="AM61" s="176"/>
      <c r="AN61" s="177"/>
      <c r="AO61" s="65">
        <v>23148.15</v>
      </c>
      <c r="AP61" s="493"/>
      <c r="AQ61" s="135">
        <v>25000</v>
      </c>
      <c r="AR61" s="179"/>
      <c r="AS61" s="79" t="s">
        <v>728</v>
      </c>
      <c r="AT61" s="180"/>
      <c r="AU61" s="494"/>
      <c r="AV61" s="176"/>
      <c r="AW61" s="176"/>
      <c r="AX61" s="152"/>
      <c r="AY61" s="183"/>
      <c r="AZ61" s="530"/>
      <c r="BA61" s="176"/>
      <c r="BB61" s="176"/>
      <c r="BC61" s="152"/>
      <c r="BD61" s="184"/>
      <c r="BE61" s="534"/>
      <c r="BF61" s="185"/>
      <c r="BG61" s="185"/>
      <c r="BH61" s="186"/>
      <c r="BI61" s="1207"/>
      <c r="BJ61" s="690"/>
      <c r="BK61" s="185"/>
      <c r="BL61" s="185"/>
      <c r="BM61" s="186"/>
      <c r="BN61" s="184"/>
      <c r="BO61" s="185"/>
      <c r="BP61" s="185"/>
      <c r="BQ61" s="185"/>
      <c r="BR61" s="186"/>
      <c r="BS61" s="607"/>
      <c r="BT61" s="185"/>
      <c r="BU61" s="185"/>
      <c r="BV61" s="185"/>
      <c r="BW61" s="186"/>
      <c r="BX61" s="184"/>
      <c r="BY61" s="185"/>
      <c r="BZ61" s="185"/>
      <c r="CA61" s="185"/>
      <c r="CB61" s="186"/>
      <c r="CC61" s="190">
        <f t="shared" si="9"/>
        <v>23148.15</v>
      </c>
      <c r="CD61" s="427">
        <f t="shared" si="5"/>
        <v>0</v>
      </c>
      <c r="CE61" s="427">
        <f t="shared" si="6"/>
        <v>25000</v>
      </c>
      <c r="CF61" s="628">
        <f t="shared" si="7"/>
        <v>23148.15</v>
      </c>
      <c r="CG61" s="427">
        <f t="shared" si="8"/>
        <v>5544.599870655585</v>
      </c>
      <c r="CH61" s="199" t="s">
        <v>766</v>
      </c>
      <c r="CI61" s="623"/>
      <c r="CJ61" s="623"/>
      <c r="CK61" s="118"/>
      <c r="CL61" s="1319"/>
    </row>
    <row r="62" spans="1:206" s="21" customFormat="1" ht="39" customHeight="1">
      <c r="A62" s="32">
        <v>61</v>
      </c>
      <c r="B62" s="742" t="s">
        <v>266</v>
      </c>
      <c r="C62" s="1383"/>
      <c r="D62" s="741" t="s">
        <v>171</v>
      </c>
      <c r="E62" s="698" t="s">
        <v>271</v>
      </c>
      <c r="F62" s="714"/>
      <c r="G62" s="715"/>
      <c r="H62" s="701"/>
      <c r="I62" s="765"/>
      <c r="J62" s="703"/>
      <c r="K62" s="739"/>
      <c r="L62" s="740"/>
      <c r="M62" s="740"/>
      <c r="N62" s="760"/>
      <c r="O62" s="703"/>
      <c r="P62" s="704"/>
      <c r="Q62" s="705"/>
      <c r="R62" s="705"/>
      <c r="S62" s="709"/>
      <c r="T62" s="710"/>
      <c r="U62" s="704"/>
      <c r="V62" s="705"/>
      <c r="W62" s="705"/>
      <c r="X62" s="1216"/>
      <c r="Y62" s="711"/>
      <c r="Z62" s="704">
        <v>55440</v>
      </c>
      <c r="AA62" s="705">
        <v>11000</v>
      </c>
      <c r="AB62" s="705">
        <v>59900</v>
      </c>
      <c r="AC62" s="859" t="s">
        <v>881</v>
      </c>
      <c r="AD62" s="1223" t="s">
        <v>573</v>
      </c>
      <c r="AE62" s="739"/>
      <c r="AF62" s="740"/>
      <c r="AG62" s="740"/>
      <c r="AH62" s="760"/>
      <c r="AI62" s="761"/>
      <c r="AJ62" s="704">
        <v>23148</v>
      </c>
      <c r="AK62" s="705">
        <v>4630</v>
      </c>
      <c r="AL62" s="705">
        <v>25000</v>
      </c>
      <c r="AM62" s="859" t="s">
        <v>881</v>
      </c>
      <c r="AN62" s="703" t="s">
        <v>573</v>
      </c>
      <c r="AO62" s="704">
        <v>18518.51</v>
      </c>
      <c r="AP62" s="705">
        <v>9259.25</v>
      </c>
      <c r="AQ62" s="701">
        <v>20000</v>
      </c>
      <c r="AR62" s="859" t="s">
        <v>881</v>
      </c>
      <c r="AS62" s="703" t="s">
        <v>573</v>
      </c>
      <c r="AT62" s="704"/>
      <c r="AU62" s="705"/>
      <c r="AV62" s="705"/>
      <c r="AW62" s="709"/>
      <c r="AX62" s="724"/>
      <c r="AY62" s="720"/>
      <c r="AZ62" s="721"/>
      <c r="BA62" s="722"/>
      <c r="BB62" s="723"/>
      <c r="BC62" s="724"/>
      <c r="BD62" s="725"/>
      <c r="BE62" s="726"/>
      <c r="BF62" s="726"/>
      <c r="BG62" s="727"/>
      <c r="BH62" s="728"/>
      <c r="BI62" s="725"/>
      <c r="BJ62" s="726"/>
      <c r="BK62" s="777"/>
      <c r="BL62" s="777"/>
      <c r="BM62" s="728"/>
      <c r="BN62" s="725"/>
      <c r="BO62" s="777"/>
      <c r="BP62" s="777"/>
      <c r="BQ62" s="777"/>
      <c r="BR62" s="728"/>
      <c r="BS62" s="1217"/>
      <c r="BT62" s="777"/>
      <c r="BU62" s="777"/>
      <c r="BV62" s="777"/>
      <c r="BW62" s="728"/>
      <c r="BX62" s="725"/>
      <c r="BY62" s="777"/>
      <c r="BZ62" s="777"/>
      <c r="CA62" s="777"/>
      <c r="CB62" s="728"/>
      <c r="CC62" s="1235">
        <f t="shared" si="9"/>
        <v>97106.51</v>
      </c>
      <c r="CD62" s="712">
        <f t="shared" si="5"/>
        <v>24889.25</v>
      </c>
      <c r="CE62" s="712">
        <f>H62+M62+R62+W62+AB62+AG62+AL62+AQ62+AV62+BA62+BF62+BK62+BP62+BU62+BZ62</f>
        <v>104900</v>
      </c>
      <c r="CF62" s="734">
        <f t="shared" si="7"/>
        <v>121995.76</v>
      </c>
      <c r="CG62" s="1453" t="s">
        <v>858</v>
      </c>
      <c r="CH62" s="1341" t="s">
        <v>914</v>
      </c>
      <c r="CI62" s="1335" t="s">
        <v>218</v>
      </c>
      <c r="CJ62" s="1335" t="s">
        <v>851</v>
      </c>
      <c r="CK62" s="11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</row>
    <row r="63" spans="1:206" s="21" customFormat="1" ht="39" customHeight="1">
      <c r="A63" s="32">
        <v>62</v>
      </c>
      <c r="B63" s="742" t="s">
        <v>266</v>
      </c>
      <c r="C63" s="1383"/>
      <c r="D63" s="741" t="s">
        <v>171</v>
      </c>
      <c r="E63" s="758" t="s">
        <v>272</v>
      </c>
      <c r="F63" s="714"/>
      <c r="G63" s="715"/>
      <c r="H63" s="701"/>
      <c r="I63" s="765"/>
      <c r="J63" s="703"/>
      <c r="K63" s="704">
        <v>9630</v>
      </c>
      <c r="L63" s="740"/>
      <c r="M63" s="705">
        <v>10400</v>
      </c>
      <c r="N63" s="1246" t="s">
        <v>881</v>
      </c>
      <c r="O63" s="703" t="s">
        <v>797</v>
      </c>
      <c r="P63" s="704"/>
      <c r="Q63" s="705"/>
      <c r="R63" s="705"/>
      <c r="S63" s="709"/>
      <c r="T63" s="710"/>
      <c r="U63" s="704"/>
      <c r="V63" s="705"/>
      <c r="W63" s="705"/>
      <c r="X63" s="1216"/>
      <c r="Y63" s="711"/>
      <c r="Z63" s="704"/>
      <c r="AA63" s="705"/>
      <c r="AB63" s="705"/>
      <c r="AC63" s="713"/>
      <c r="AD63" s="711"/>
      <c r="AE63" s="739"/>
      <c r="AF63" s="740"/>
      <c r="AG63" s="740"/>
      <c r="AH63" s="760"/>
      <c r="AI63" s="761"/>
      <c r="AJ63" s="737">
        <v>1852</v>
      </c>
      <c r="AK63" s="705"/>
      <c r="AL63" s="705">
        <v>2000</v>
      </c>
      <c r="AM63" s="859" t="s">
        <v>881</v>
      </c>
      <c r="AN63" s="1223" t="s">
        <v>797</v>
      </c>
      <c r="AO63" s="704"/>
      <c r="AP63" s="705"/>
      <c r="AQ63" s="701"/>
      <c r="AR63" s="765"/>
      <c r="AS63" s="711"/>
      <c r="AT63" s="704"/>
      <c r="AU63" s="705"/>
      <c r="AV63" s="705"/>
      <c r="AW63" s="709"/>
      <c r="AX63" s="724"/>
      <c r="AY63" s="720"/>
      <c r="AZ63" s="721"/>
      <c r="BA63" s="722"/>
      <c r="BB63" s="723"/>
      <c r="BC63" s="724"/>
      <c r="BD63" s="725"/>
      <c r="BE63" s="726"/>
      <c r="BF63" s="726"/>
      <c r="BG63" s="727"/>
      <c r="BH63" s="728"/>
      <c r="BI63" s="725"/>
      <c r="BJ63" s="726"/>
      <c r="BK63" s="777"/>
      <c r="BL63" s="777"/>
      <c r="BM63" s="1218"/>
      <c r="BN63" s="727"/>
      <c r="BO63" s="777"/>
      <c r="BP63" s="777"/>
      <c r="BQ63" s="777"/>
      <c r="BR63" s="1218"/>
      <c r="BS63" s="727"/>
      <c r="BT63" s="777"/>
      <c r="BU63" s="777"/>
      <c r="BV63" s="877"/>
      <c r="BW63" s="728"/>
      <c r="BX63" s="727"/>
      <c r="BY63" s="777"/>
      <c r="BZ63" s="777"/>
      <c r="CA63" s="777"/>
      <c r="CB63" s="728"/>
      <c r="CC63" s="1235">
        <f t="shared" si="9"/>
        <v>11482</v>
      </c>
      <c r="CD63" s="712">
        <f t="shared" si="5"/>
        <v>0</v>
      </c>
      <c r="CE63" s="712">
        <f>H63+M63+R63+W63+AB63+AG63+AL63+AQ63+AV63+BA63+BF63+BK63+BP63+BU63+BZ63</f>
        <v>12400</v>
      </c>
      <c r="CF63" s="734">
        <f t="shared" si="7"/>
        <v>11482</v>
      </c>
      <c r="CG63" s="1454"/>
      <c r="CH63" s="1342"/>
      <c r="CI63" s="1336"/>
      <c r="CJ63" s="1336"/>
      <c r="CK63" s="11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</row>
    <row r="64" spans="1:206" s="21" customFormat="1" ht="39" customHeight="1">
      <c r="A64" s="32">
        <v>63</v>
      </c>
      <c r="B64" s="954" t="s">
        <v>266</v>
      </c>
      <c r="C64" s="1383"/>
      <c r="D64" s="924" t="s">
        <v>522</v>
      </c>
      <c r="E64" s="991" t="s">
        <v>523</v>
      </c>
      <c r="F64" s="955"/>
      <c r="G64" s="956"/>
      <c r="H64" s="927"/>
      <c r="I64" s="938"/>
      <c r="J64" s="101"/>
      <c r="K64" s="957"/>
      <c r="L64" s="124"/>
      <c r="M64" s="124"/>
      <c r="N64" s="1035"/>
      <c r="O64" s="101"/>
      <c r="P64" s="102"/>
      <c r="Q64" s="99"/>
      <c r="R64" s="99"/>
      <c r="S64" s="100"/>
      <c r="T64" s="248"/>
      <c r="U64" s="102"/>
      <c r="V64" s="99"/>
      <c r="W64" s="99"/>
      <c r="X64" s="265"/>
      <c r="Y64" s="120"/>
      <c r="Z64" s="102">
        <v>15000</v>
      </c>
      <c r="AA64" s="99"/>
      <c r="AB64" s="99">
        <v>16200</v>
      </c>
      <c r="AC64" s="940" t="s">
        <v>634</v>
      </c>
      <c r="AD64" s="120" t="s">
        <v>633</v>
      </c>
      <c r="AE64" s="102"/>
      <c r="AF64" s="99"/>
      <c r="AG64" s="124"/>
      <c r="AH64" s="940"/>
      <c r="AI64" s="106"/>
      <c r="AJ64" s="103"/>
      <c r="AK64" s="105"/>
      <c r="AL64" s="99"/>
      <c r="AM64" s="263"/>
      <c r="AN64" s="1046"/>
      <c r="AO64" s="102"/>
      <c r="AP64" s="99"/>
      <c r="AQ64" s="927"/>
      <c r="AR64" s="938"/>
      <c r="AS64" s="101"/>
      <c r="AT64" s="102"/>
      <c r="AU64" s="99"/>
      <c r="AV64" s="99"/>
      <c r="AW64" s="100"/>
      <c r="AX64" s="106"/>
      <c r="AY64" s="104"/>
      <c r="AZ64" s="276"/>
      <c r="BA64" s="105"/>
      <c r="BB64" s="945"/>
      <c r="BC64" s="106"/>
      <c r="BD64" s="946"/>
      <c r="BE64" s="947"/>
      <c r="BF64" s="947"/>
      <c r="BG64" s="948"/>
      <c r="BH64" s="925"/>
      <c r="BI64" s="946"/>
      <c r="BJ64" s="1074"/>
      <c r="BK64" s="1074"/>
      <c r="BL64" s="1074"/>
      <c r="BM64" s="1208"/>
      <c r="BN64" s="948"/>
      <c r="BO64" s="1074"/>
      <c r="BP64" s="1074"/>
      <c r="BQ64" s="1074"/>
      <c r="BR64" s="1208"/>
      <c r="BS64" s="948"/>
      <c r="BT64" s="1074"/>
      <c r="BU64" s="1074"/>
      <c r="BV64" s="1164"/>
      <c r="BW64" s="925"/>
      <c r="BX64" s="948"/>
      <c r="BY64" s="1074"/>
      <c r="BZ64" s="1074"/>
      <c r="CA64" s="1074"/>
      <c r="CB64" s="925"/>
      <c r="CC64" s="1001">
        <f t="shared" si="9"/>
        <v>15000</v>
      </c>
      <c r="CD64" s="310">
        <f t="shared" si="5"/>
        <v>0</v>
      </c>
      <c r="CE64" s="310">
        <f t="shared" si="6"/>
        <v>16200</v>
      </c>
      <c r="CF64" s="628">
        <f t="shared" si="7"/>
        <v>15000</v>
      </c>
      <c r="CG64" s="1390" t="s">
        <v>859</v>
      </c>
      <c r="CH64" s="1388" t="s">
        <v>766</v>
      </c>
      <c r="CI64" s="921"/>
      <c r="CJ64" s="921"/>
      <c r="CK64" s="112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</row>
    <row r="65" spans="1:206" s="21" customFormat="1" ht="39" customHeight="1">
      <c r="A65" s="32">
        <v>64</v>
      </c>
      <c r="B65" s="954" t="s">
        <v>292</v>
      </c>
      <c r="C65" s="1383"/>
      <c r="D65" s="924" t="s">
        <v>522</v>
      </c>
      <c r="E65" s="935" t="s">
        <v>580</v>
      </c>
      <c r="F65" s="955"/>
      <c r="G65" s="956"/>
      <c r="H65" s="927"/>
      <c r="I65" s="938"/>
      <c r="J65" s="101"/>
      <c r="K65" s="957"/>
      <c r="L65" s="124"/>
      <c r="M65" s="124"/>
      <c r="N65" s="1035"/>
      <c r="O65" s="101"/>
      <c r="P65" s="102"/>
      <c r="Q65" s="99"/>
      <c r="R65" s="99"/>
      <c r="S65" s="100"/>
      <c r="T65" s="248"/>
      <c r="U65" s="102"/>
      <c r="V65" s="99"/>
      <c r="W65" s="99"/>
      <c r="X65" s="1209"/>
      <c r="Y65" s="120"/>
      <c r="Z65" s="102"/>
      <c r="AA65" s="99"/>
      <c r="AB65" s="99"/>
      <c r="AC65" s="940"/>
      <c r="AD65" s="120"/>
      <c r="AE65" s="102"/>
      <c r="AF65" s="99"/>
      <c r="AG65" s="124"/>
      <c r="AH65" s="940"/>
      <c r="AI65" s="106"/>
      <c r="AJ65" s="103">
        <v>1528</v>
      </c>
      <c r="AK65" s="1210"/>
      <c r="AL65" s="99">
        <v>1650</v>
      </c>
      <c r="AM65" s="988"/>
      <c r="AN65" s="1046" t="s">
        <v>581</v>
      </c>
      <c r="AO65" s="102"/>
      <c r="AP65" s="99"/>
      <c r="AQ65" s="927"/>
      <c r="AR65" s="938"/>
      <c r="AS65" s="101"/>
      <c r="AT65" s="102"/>
      <c r="AU65" s="99"/>
      <c r="AV65" s="99"/>
      <c r="AW65" s="100"/>
      <c r="AX65" s="106"/>
      <c r="AY65" s="104"/>
      <c r="AZ65" s="276"/>
      <c r="BA65" s="105"/>
      <c r="BB65" s="945"/>
      <c r="BC65" s="106"/>
      <c r="BD65" s="946"/>
      <c r="BE65" s="947"/>
      <c r="BF65" s="947"/>
      <c r="BG65" s="948"/>
      <c r="BH65" s="925"/>
      <c r="BI65" s="1204"/>
      <c r="BJ65" s="950"/>
      <c r="BK65" s="950"/>
      <c r="BL65" s="950"/>
      <c r="BM65" s="107"/>
      <c r="BN65" s="949"/>
      <c r="BO65" s="950"/>
      <c r="BP65" s="950"/>
      <c r="BQ65" s="950"/>
      <c r="BR65" s="107"/>
      <c r="BS65" s="949"/>
      <c r="BT65" s="950"/>
      <c r="BU65" s="950"/>
      <c r="BV65" s="951"/>
      <c r="BW65" s="952"/>
      <c r="BX65" s="949"/>
      <c r="BY65" s="950"/>
      <c r="BZ65" s="950"/>
      <c r="CA65" s="950"/>
      <c r="CB65" s="952"/>
      <c r="CC65" s="1001">
        <f t="shared" si="9"/>
        <v>1528</v>
      </c>
      <c r="CD65" s="310">
        <f t="shared" si="5"/>
        <v>0</v>
      </c>
      <c r="CE65" s="310">
        <f t="shared" si="6"/>
        <v>1650</v>
      </c>
      <c r="CF65" s="628">
        <f t="shared" si="7"/>
        <v>1528</v>
      </c>
      <c r="CG65" s="1400"/>
      <c r="CH65" s="1328"/>
      <c r="CI65" s="921"/>
      <c r="CJ65" s="921"/>
      <c r="CK65" s="112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</row>
    <row r="66" spans="1:206" s="21" customFormat="1" ht="77.25" customHeight="1">
      <c r="A66" s="32">
        <v>65</v>
      </c>
      <c r="B66" s="954" t="s">
        <v>266</v>
      </c>
      <c r="C66" s="1383"/>
      <c r="D66" s="924" t="s">
        <v>456</v>
      </c>
      <c r="E66" s="991" t="s">
        <v>457</v>
      </c>
      <c r="F66" s="1211"/>
      <c r="G66" s="1212"/>
      <c r="H66" s="927"/>
      <c r="I66" s="938"/>
      <c r="J66" s="101"/>
      <c r="K66" s="1213"/>
      <c r="L66" s="1214"/>
      <c r="M66" s="99"/>
      <c r="N66" s="100"/>
      <c r="O66" s="120"/>
      <c r="P66" s="102"/>
      <c r="Q66" s="99"/>
      <c r="R66" s="99"/>
      <c r="S66" s="100"/>
      <c r="T66" s="248"/>
      <c r="U66" s="102"/>
      <c r="V66" s="99"/>
      <c r="W66" s="99"/>
      <c r="X66" s="940"/>
      <c r="Y66" s="101"/>
      <c r="Z66" s="102"/>
      <c r="AA66" s="99"/>
      <c r="AB66" s="99"/>
      <c r="AC66" s="100"/>
      <c r="AD66" s="101"/>
      <c r="AE66" s="1213"/>
      <c r="AF66" s="1214"/>
      <c r="AG66" s="1215"/>
      <c r="AH66" s="940"/>
      <c r="AI66" s="101"/>
      <c r="AJ66" s="103"/>
      <c r="AK66" s="105"/>
      <c r="AL66" s="99"/>
      <c r="AM66" s="263"/>
      <c r="AN66" s="1046"/>
      <c r="AO66" s="102"/>
      <c r="AP66" s="99"/>
      <c r="AQ66" s="927"/>
      <c r="AR66" s="928"/>
      <c r="AS66" s="101"/>
      <c r="AT66" s="102"/>
      <c r="AU66" s="99"/>
      <c r="AV66" s="99"/>
      <c r="AW66" s="100"/>
      <c r="AX66" s="106"/>
      <c r="AY66" s="104"/>
      <c r="AZ66" s="276"/>
      <c r="BA66" s="105"/>
      <c r="BB66" s="945"/>
      <c r="BC66" s="106"/>
      <c r="BD66" s="946"/>
      <c r="BE66" s="947"/>
      <c r="BF66" s="947"/>
      <c r="BG66" s="948"/>
      <c r="BH66" s="925"/>
      <c r="BI66" s="1204"/>
      <c r="BJ66" s="950"/>
      <c r="BK66" s="950"/>
      <c r="BL66" s="950"/>
      <c r="BM66" s="107"/>
      <c r="BN66" s="949"/>
      <c r="BO66" s="950"/>
      <c r="BP66" s="950"/>
      <c r="BQ66" s="950"/>
      <c r="BR66" s="107"/>
      <c r="BS66" s="949"/>
      <c r="BT66" s="950"/>
      <c r="BU66" s="950"/>
      <c r="BV66" s="951"/>
      <c r="BW66" s="952"/>
      <c r="BX66" s="949"/>
      <c r="BY66" s="950"/>
      <c r="BZ66" s="950"/>
      <c r="CA66" s="950"/>
      <c r="CB66" s="952"/>
      <c r="CC66" s="1001">
        <f t="shared" si="9"/>
        <v>0</v>
      </c>
      <c r="CD66" s="310">
        <f t="shared" si="5"/>
        <v>0</v>
      </c>
      <c r="CE66" s="310">
        <f t="shared" si="6"/>
        <v>0</v>
      </c>
      <c r="CF66" s="628">
        <f t="shared" si="7"/>
        <v>0</v>
      </c>
      <c r="CG66" s="427">
        <f t="shared" si="8"/>
        <v>0</v>
      </c>
      <c r="CH66" s="199" t="s">
        <v>766</v>
      </c>
      <c r="CI66" s="921"/>
      <c r="CJ66" s="921"/>
      <c r="CK66" s="111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</row>
    <row r="67" spans="1:206" s="6" customFormat="1" ht="38.25">
      <c r="A67" s="32">
        <v>66</v>
      </c>
      <c r="B67" s="202" t="s">
        <v>274</v>
      </c>
      <c r="C67" s="1383"/>
      <c r="D67" s="55" t="s">
        <v>134</v>
      </c>
      <c r="E67" s="155" t="s">
        <v>312</v>
      </c>
      <c r="F67" s="188">
        <v>16250</v>
      </c>
      <c r="G67" s="513"/>
      <c r="H67" s="89">
        <v>20000</v>
      </c>
      <c r="I67" s="31" t="s">
        <v>647</v>
      </c>
      <c r="J67" s="28" t="s">
        <v>648</v>
      </c>
      <c r="K67" s="65">
        <v>2777</v>
      </c>
      <c r="L67" s="29"/>
      <c r="M67" s="29">
        <v>3000</v>
      </c>
      <c r="N67" s="915" t="s">
        <v>797</v>
      </c>
      <c r="O67" s="79" t="s">
        <v>784</v>
      </c>
      <c r="P67" s="65"/>
      <c r="Q67" s="29"/>
      <c r="R67" s="29"/>
      <c r="S67" s="30"/>
      <c r="T67" s="83"/>
      <c r="U67" s="65">
        <v>13888</v>
      </c>
      <c r="V67" s="29"/>
      <c r="W67" s="29">
        <v>15000</v>
      </c>
      <c r="X67" s="30" t="s">
        <v>599</v>
      </c>
      <c r="Y67" s="43" t="s">
        <v>673</v>
      </c>
      <c r="Z67" s="65">
        <v>15000</v>
      </c>
      <c r="AA67" s="29">
        <v>3000</v>
      </c>
      <c r="AB67" s="29">
        <v>16200</v>
      </c>
      <c r="AC67" s="181" t="s">
        <v>607</v>
      </c>
      <c r="AD67" s="79" t="s">
        <v>635</v>
      </c>
      <c r="AE67" s="242"/>
      <c r="AF67" s="431"/>
      <c r="AG67" s="431"/>
      <c r="AH67" s="432"/>
      <c r="AI67" s="28"/>
      <c r="AJ67" s="65">
        <v>3704</v>
      </c>
      <c r="AK67" s="431"/>
      <c r="AL67" s="29">
        <v>4000</v>
      </c>
      <c r="AM67" s="1202" t="s">
        <v>575</v>
      </c>
      <c r="AN67" s="1224" t="s">
        <v>574</v>
      </c>
      <c r="AO67" s="65">
        <v>11111</v>
      </c>
      <c r="AP67" s="29"/>
      <c r="AQ67" s="29">
        <v>12000</v>
      </c>
      <c r="AR67" s="432"/>
      <c r="AS67" s="79" t="s">
        <v>729</v>
      </c>
      <c r="AT67" s="65"/>
      <c r="AU67" s="29"/>
      <c r="AV67" s="29"/>
      <c r="AW67" s="30"/>
      <c r="AX67" s="160"/>
      <c r="AY67" s="151"/>
      <c r="AZ67" s="529"/>
      <c r="BA67" s="158"/>
      <c r="BB67" s="159"/>
      <c r="BC67" s="160"/>
      <c r="BD67" s="161"/>
      <c r="BE67" s="162"/>
      <c r="BF67" s="162"/>
      <c r="BG67" s="163"/>
      <c r="BH67" s="164"/>
      <c r="BI67" s="428"/>
      <c r="BJ67" s="467"/>
      <c r="BK67" s="166"/>
      <c r="BL67" s="166"/>
      <c r="BM67" s="197"/>
      <c r="BN67" s="165"/>
      <c r="BO67" s="166"/>
      <c r="BP67" s="166"/>
      <c r="BQ67" s="166"/>
      <c r="BR67" s="167"/>
      <c r="BS67" s="165"/>
      <c r="BT67" s="166"/>
      <c r="BU67" s="166"/>
      <c r="BV67" s="168"/>
      <c r="BW67" s="169"/>
      <c r="BX67" s="165"/>
      <c r="BY67" s="166"/>
      <c r="BZ67" s="166"/>
      <c r="CA67" s="166"/>
      <c r="CB67" s="169"/>
      <c r="CC67" s="190">
        <f t="shared" si="9"/>
        <v>62730</v>
      </c>
      <c r="CD67" s="427">
        <f t="shared" si="5"/>
        <v>3000</v>
      </c>
      <c r="CE67" s="427">
        <f t="shared" si="6"/>
        <v>70200</v>
      </c>
      <c r="CF67" s="628">
        <f t="shared" si="7"/>
        <v>65730</v>
      </c>
      <c r="CG67" s="427">
        <f t="shared" si="8"/>
        <v>15744.089678794702</v>
      </c>
      <c r="CH67" s="199" t="s">
        <v>766</v>
      </c>
      <c r="CI67" s="635"/>
      <c r="CJ67" s="55"/>
      <c r="CK67" s="118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</row>
    <row r="68" spans="1:206" s="6" customFormat="1" ht="38.25">
      <c r="A68" s="32">
        <v>67</v>
      </c>
      <c r="B68" s="202"/>
      <c r="C68" s="1384"/>
      <c r="D68" s="55" t="s">
        <v>497</v>
      </c>
      <c r="E68" s="123" t="s">
        <v>515</v>
      </c>
      <c r="F68" s="208">
        <v>3300</v>
      </c>
      <c r="G68" s="512"/>
      <c r="H68" s="89">
        <v>4000</v>
      </c>
      <c r="I68" s="31" t="s">
        <v>630</v>
      </c>
      <c r="J68" s="79" t="s">
        <v>606</v>
      </c>
      <c r="K68" s="65"/>
      <c r="L68" s="29"/>
      <c r="M68" s="29"/>
      <c r="N68" s="30"/>
      <c r="O68" s="79"/>
      <c r="P68" s="65"/>
      <c r="Q68" s="29"/>
      <c r="R68" s="29"/>
      <c r="S68" s="30"/>
      <c r="T68" s="224"/>
      <c r="U68" s="65"/>
      <c r="V68" s="29"/>
      <c r="W68" s="29"/>
      <c r="X68" s="30"/>
      <c r="Y68" s="79"/>
      <c r="Z68" s="65"/>
      <c r="AA68" s="29"/>
      <c r="AB68" s="29"/>
      <c r="AC68" s="30"/>
      <c r="AD68" s="79"/>
      <c r="AE68" s="65"/>
      <c r="AF68" s="29"/>
      <c r="AG68" s="29"/>
      <c r="AH68" s="30"/>
      <c r="AI68" s="28"/>
      <c r="AJ68" s="65"/>
      <c r="AK68" s="29"/>
      <c r="AL68" s="29"/>
      <c r="AM68" s="30"/>
      <c r="AN68" s="28"/>
      <c r="AO68" s="65"/>
      <c r="AP68" s="29"/>
      <c r="AQ68" s="29"/>
      <c r="AR68" s="181"/>
      <c r="AS68" s="28"/>
      <c r="AT68" s="65"/>
      <c r="AU68" s="29"/>
      <c r="AV68" s="29"/>
      <c r="AW68" s="30"/>
      <c r="AX68" s="160"/>
      <c r="AY68" s="151"/>
      <c r="AZ68" s="529"/>
      <c r="BA68" s="158"/>
      <c r="BB68" s="159"/>
      <c r="BC68" s="160"/>
      <c r="BD68" s="161"/>
      <c r="BE68" s="162"/>
      <c r="BF68" s="162"/>
      <c r="BG68" s="163"/>
      <c r="BH68" s="164"/>
      <c r="BI68" s="415"/>
      <c r="BJ68" s="166"/>
      <c r="BK68" s="166"/>
      <c r="BL68" s="166"/>
      <c r="BM68" s="167"/>
      <c r="BN68" s="165"/>
      <c r="BO68" s="166"/>
      <c r="BP68" s="166"/>
      <c r="BQ68" s="166"/>
      <c r="BR68" s="167"/>
      <c r="BS68" s="165"/>
      <c r="BT68" s="166"/>
      <c r="BU68" s="166"/>
      <c r="BV68" s="168"/>
      <c r="BW68" s="169"/>
      <c r="BX68" s="165"/>
      <c r="BY68" s="166"/>
      <c r="BZ68" s="166"/>
      <c r="CA68" s="166"/>
      <c r="CB68" s="169"/>
      <c r="CC68" s="190">
        <f t="shared" si="9"/>
        <v>3300</v>
      </c>
      <c r="CD68" s="427">
        <f t="shared" si="5"/>
        <v>0</v>
      </c>
      <c r="CE68" s="427">
        <f t="shared" si="6"/>
        <v>4000</v>
      </c>
      <c r="CF68" s="628">
        <f t="shared" si="7"/>
        <v>3300</v>
      </c>
      <c r="CG68" s="427">
        <f t="shared" si="8"/>
        <v>790.4380943256126</v>
      </c>
      <c r="CH68" s="199" t="s">
        <v>766</v>
      </c>
      <c r="CI68" s="635"/>
      <c r="CJ68" s="55"/>
      <c r="CK68" s="116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</row>
    <row r="69" spans="1:206" s="6" customFormat="1" ht="51.75" customHeight="1">
      <c r="A69" s="32">
        <v>68</v>
      </c>
      <c r="B69" s="202" t="s">
        <v>278</v>
      </c>
      <c r="C69" s="34"/>
      <c r="D69" s="55" t="s">
        <v>528</v>
      </c>
      <c r="E69" s="155" t="s">
        <v>525</v>
      </c>
      <c r="F69" s="208"/>
      <c r="G69" s="512"/>
      <c r="H69" s="89"/>
      <c r="I69" s="174"/>
      <c r="J69" s="28"/>
      <c r="K69" s="65"/>
      <c r="L69" s="29"/>
      <c r="M69" s="29"/>
      <c r="N69" s="30"/>
      <c r="O69" s="79"/>
      <c r="P69" s="84"/>
      <c r="Q69" s="158"/>
      <c r="R69" s="29"/>
      <c r="S69" s="30"/>
      <c r="T69" s="224"/>
      <c r="U69" s="242"/>
      <c r="V69" s="431"/>
      <c r="W69" s="29"/>
      <c r="X69" s="30"/>
      <c r="Y69" s="28"/>
      <c r="Z69" s="65"/>
      <c r="AA69" s="29"/>
      <c r="AB69" s="29"/>
      <c r="AC69" s="30"/>
      <c r="AD69" s="79"/>
      <c r="AE69" s="84"/>
      <c r="AF69" s="158"/>
      <c r="AG69" s="29"/>
      <c r="AH69" s="30"/>
      <c r="AI69" s="160"/>
      <c r="AJ69" s="84"/>
      <c r="AK69" s="158"/>
      <c r="AL69" s="29"/>
      <c r="AM69" s="30"/>
      <c r="AN69" s="28"/>
      <c r="AO69" s="84"/>
      <c r="AP69" s="158"/>
      <c r="AQ69" s="29"/>
      <c r="AR69" s="30"/>
      <c r="AS69" s="28"/>
      <c r="AT69" s="65"/>
      <c r="AU69" s="29"/>
      <c r="AV69" s="29"/>
      <c r="AW69" s="30"/>
      <c r="AX69" s="160"/>
      <c r="AY69" s="151"/>
      <c r="AZ69" s="529"/>
      <c r="BA69" s="158"/>
      <c r="BB69" s="159"/>
      <c r="BC69" s="160"/>
      <c r="BD69" s="161"/>
      <c r="BE69" s="162"/>
      <c r="BF69" s="162"/>
      <c r="BG69" s="163"/>
      <c r="BH69" s="164"/>
      <c r="BI69" s="415"/>
      <c r="BJ69" s="166"/>
      <c r="BK69" s="166"/>
      <c r="BL69" s="166"/>
      <c r="BM69" s="167"/>
      <c r="BN69" s="165"/>
      <c r="BO69" s="166"/>
      <c r="BP69" s="166"/>
      <c r="BQ69" s="166"/>
      <c r="BR69" s="167"/>
      <c r="BS69" s="82"/>
      <c r="BT69" s="201"/>
      <c r="BU69" s="166"/>
      <c r="BV69" s="168"/>
      <c r="BW69" s="66"/>
      <c r="BX69" s="165"/>
      <c r="BY69" s="166"/>
      <c r="BZ69" s="166"/>
      <c r="CA69" s="166"/>
      <c r="CB69" s="169"/>
      <c r="CC69" s="190">
        <f t="shared" si="9"/>
        <v>0</v>
      </c>
      <c r="CD69" s="427">
        <f t="shared" si="5"/>
        <v>0</v>
      </c>
      <c r="CE69" s="427">
        <f t="shared" si="6"/>
        <v>0</v>
      </c>
      <c r="CF69" s="628">
        <f t="shared" si="7"/>
        <v>0</v>
      </c>
      <c r="CG69" s="427">
        <f t="shared" si="8"/>
        <v>0</v>
      </c>
      <c r="CH69" s="199" t="s">
        <v>766</v>
      </c>
      <c r="CI69" s="635"/>
      <c r="CJ69" s="55"/>
      <c r="CK69" s="118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</row>
    <row r="70" spans="1:206" s="6" customFormat="1" ht="55.5" customHeight="1">
      <c r="A70" s="32">
        <v>69</v>
      </c>
      <c r="B70" s="202" t="s">
        <v>290</v>
      </c>
      <c r="C70" s="1405" t="s">
        <v>451</v>
      </c>
      <c r="D70" s="55" t="s">
        <v>196</v>
      </c>
      <c r="E70" s="71" t="s">
        <v>362</v>
      </c>
      <c r="F70" s="156">
        <v>9000</v>
      </c>
      <c r="G70" s="514">
        <v>4500</v>
      </c>
      <c r="H70" s="89">
        <v>11070</v>
      </c>
      <c r="I70" s="31" t="s">
        <v>599</v>
      </c>
      <c r="J70" s="83" t="s">
        <v>644</v>
      </c>
      <c r="K70" s="65">
        <v>2280</v>
      </c>
      <c r="L70" s="29"/>
      <c r="M70" s="29">
        <v>2804.4</v>
      </c>
      <c r="N70" s="915" t="s">
        <v>775</v>
      </c>
      <c r="O70" s="83" t="s">
        <v>776</v>
      </c>
      <c r="P70" s="84">
        <v>1800</v>
      </c>
      <c r="Q70" s="158">
        <v>900</v>
      </c>
      <c r="R70" s="29">
        <v>2214</v>
      </c>
      <c r="S70" s="30" t="s">
        <v>680</v>
      </c>
      <c r="T70" s="224" t="s">
        <v>677</v>
      </c>
      <c r="U70" s="65"/>
      <c r="V70" s="29"/>
      <c r="W70" s="29"/>
      <c r="X70" s="30"/>
      <c r="Y70" s="83"/>
      <c r="Z70" s="65">
        <v>5500</v>
      </c>
      <c r="AA70" s="29"/>
      <c r="AB70" s="29">
        <v>6765</v>
      </c>
      <c r="AC70" s="181" t="s">
        <v>603</v>
      </c>
      <c r="AD70" s="79" t="s">
        <v>600</v>
      </c>
      <c r="AE70" s="65">
        <v>9700</v>
      </c>
      <c r="AF70" s="29"/>
      <c r="AG70" s="29">
        <v>12000</v>
      </c>
      <c r="AH70" s="30" t="s">
        <v>601</v>
      </c>
      <c r="AI70" s="157" t="s">
        <v>694</v>
      </c>
      <c r="AJ70" s="65">
        <v>3496</v>
      </c>
      <c r="AK70" s="431"/>
      <c r="AL70" s="29">
        <v>4300</v>
      </c>
      <c r="AM70" s="30" t="s">
        <v>565</v>
      </c>
      <c r="AN70" s="79">
        <v>2018</v>
      </c>
      <c r="AO70" s="65">
        <v>4715.45</v>
      </c>
      <c r="AP70" s="29"/>
      <c r="AQ70" s="89">
        <v>5800</v>
      </c>
      <c r="AR70" s="31"/>
      <c r="AS70" s="28" t="s">
        <v>598</v>
      </c>
      <c r="AT70" s="65"/>
      <c r="AU70" s="29"/>
      <c r="AV70" s="29"/>
      <c r="AW70" s="30"/>
      <c r="AX70" s="160"/>
      <c r="AY70" s="151"/>
      <c r="AZ70" s="529"/>
      <c r="BA70" s="158"/>
      <c r="BB70" s="159"/>
      <c r="BC70" s="160"/>
      <c r="BD70" s="161"/>
      <c r="BE70" s="162"/>
      <c r="BF70" s="162"/>
      <c r="BG70" s="163"/>
      <c r="BH70" s="164"/>
      <c r="BI70" s="415"/>
      <c r="BJ70" s="166"/>
      <c r="BK70" s="166"/>
      <c r="BL70" s="166"/>
      <c r="BM70" s="167"/>
      <c r="BN70" s="165"/>
      <c r="BO70" s="166"/>
      <c r="BP70" s="166"/>
      <c r="BQ70" s="166"/>
      <c r="BR70" s="167"/>
      <c r="BS70" s="165"/>
      <c r="BT70" s="166"/>
      <c r="BU70" s="166"/>
      <c r="BV70" s="168"/>
      <c r="BW70" s="169"/>
      <c r="BX70" s="165"/>
      <c r="BY70" s="166"/>
      <c r="BZ70" s="166"/>
      <c r="CA70" s="166"/>
      <c r="CB70" s="169"/>
      <c r="CC70" s="190">
        <f t="shared" si="9"/>
        <v>36491.45</v>
      </c>
      <c r="CD70" s="427">
        <f t="shared" si="5"/>
        <v>5400</v>
      </c>
      <c r="CE70" s="427">
        <f t="shared" si="6"/>
        <v>44953.4</v>
      </c>
      <c r="CF70" s="628">
        <f t="shared" si="7"/>
        <v>41891.45</v>
      </c>
      <c r="CG70" s="427">
        <f t="shared" si="8"/>
        <v>10034.120577738388</v>
      </c>
      <c r="CH70" s="199" t="s">
        <v>766</v>
      </c>
      <c r="CI70" s="635"/>
      <c r="CJ70" s="55"/>
      <c r="CK70" s="118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</row>
    <row r="71" spans="1:206" s="6" customFormat="1" ht="56.25" customHeight="1">
      <c r="A71" s="32">
        <v>70</v>
      </c>
      <c r="B71" s="202"/>
      <c r="C71" s="1404"/>
      <c r="D71" s="55" t="s">
        <v>167</v>
      </c>
      <c r="E71" s="155" t="s">
        <v>337</v>
      </c>
      <c r="F71" s="188"/>
      <c r="G71" s="513"/>
      <c r="H71" s="440"/>
      <c r="I71" s="441"/>
      <c r="J71" s="442"/>
      <c r="K71" s="443"/>
      <c r="L71" s="521"/>
      <c r="M71" s="444"/>
      <c r="N71" s="445"/>
      <c r="O71" s="446"/>
      <c r="P71" s="447"/>
      <c r="Q71" s="455"/>
      <c r="R71" s="444"/>
      <c r="S71" s="445"/>
      <c r="T71" s="448"/>
      <c r="U71" s="447">
        <v>480</v>
      </c>
      <c r="V71" s="455"/>
      <c r="W71" s="444">
        <v>591</v>
      </c>
      <c r="X71" s="492" t="s">
        <v>638</v>
      </c>
      <c r="Y71" s="537" t="s">
        <v>669</v>
      </c>
      <c r="Z71" s="450"/>
      <c r="AA71" s="444"/>
      <c r="AB71" s="444"/>
      <c r="AC71" s="451"/>
      <c r="AD71" s="446"/>
      <c r="AE71" s="447"/>
      <c r="AF71" s="455"/>
      <c r="AG71" s="444"/>
      <c r="AH71" s="445"/>
      <c r="AI71" s="452"/>
      <c r="AJ71" s="447"/>
      <c r="AK71" s="455"/>
      <c r="AL71" s="444"/>
      <c r="AM71" s="445"/>
      <c r="AN71" s="449"/>
      <c r="AO71" s="450"/>
      <c r="AP71" s="444"/>
      <c r="AQ71" s="444"/>
      <c r="AR71" s="445"/>
      <c r="AS71" s="79"/>
      <c r="AT71" s="450"/>
      <c r="AU71" s="444"/>
      <c r="AV71" s="444"/>
      <c r="AW71" s="445"/>
      <c r="AX71" s="453"/>
      <c r="AY71" s="454"/>
      <c r="AZ71" s="531"/>
      <c r="BA71" s="455"/>
      <c r="BB71" s="456"/>
      <c r="BC71" s="457"/>
      <c r="BD71" s="458"/>
      <c r="BE71" s="459"/>
      <c r="BF71" s="459"/>
      <c r="BG71" s="460"/>
      <c r="BH71" s="461"/>
      <c r="BI71" s="1198"/>
      <c r="BJ71" s="463"/>
      <c r="BK71" s="463"/>
      <c r="BL71" s="463"/>
      <c r="BM71" s="464"/>
      <c r="BN71" s="462"/>
      <c r="BO71" s="463"/>
      <c r="BP71" s="463"/>
      <c r="BQ71" s="463"/>
      <c r="BR71" s="464"/>
      <c r="BS71" s="462"/>
      <c r="BT71" s="463"/>
      <c r="BU71" s="463"/>
      <c r="BV71" s="465"/>
      <c r="BW71" s="466"/>
      <c r="BX71" s="462"/>
      <c r="BY71" s="463"/>
      <c r="BZ71" s="463"/>
      <c r="CA71" s="463"/>
      <c r="CB71" s="466"/>
      <c r="CC71" s="190">
        <f t="shared" si="9"/>
        <v>480</v>
      </c>
      <c r="CD71" s="427">
        <f t="shared" si="5"/>
        <v>0</v>
      </c>
      <c r="CE71" s="427">
        <f t="shared" si="6"/>
        <v>591</v>
      </c>
      <c r="CF71" s="628">
        <f t="shared" si="7"/>
        <v>480</v>
      </c>
      <c r="CG71" s="427">
        <f t="shared" si="8"/>
        <v>114.9728137200891</v>
      </c>
      <c r="CH71" s="199" t="s">
        <v>766</v>
      </c>
      <c r="CI71" s="641"/>
      <c r="CJ71" s="55"/>
      <c r="CK71" s="116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</row>
    <row r="72" spans="1:206" s="6" customFormat="1" ht="37.5" customHeight="1">
      <c r="A72" s="32">
        <v>71</v>
      </c>
      <c r="B72" s="202" t="s">
        <v>294</v>
      </c>
      <c r="C72" s="503" t="s">
        <v>452</v>
      </c>
      <c r="D72" s="55" t="s">
        <v>170</v>
      </c>
      <c r="E72" s="155" t="s">
        <v>338</v>
      </c>
      <c r="F72" s="188"/>
      <c r="G72" s="513"/>
      <c r="H72" s="190"/>
      <c r="I72" s="191"/>
      <c r="J72" s="164"/>
      <c r="K72" s="189"/>
      <c r="L72" s="190"/>
      <c r="M72" s="29"/>
      <c r="N72" s="30"/>
      <c r="O72" s="79"/>
      <c r="P72" s="84"/>
      <c r="Q72" s="158"/>
      <c r="R72" s="29"/>
      <c r="S72" s="30"/>
      <c r="T72" s="224"/>
      <c r="U72" s="84"/>
      <c r="V72" s="158"/>
      <c r="W72" s="29"/>
      <c r="X72" s="30"/>
      <c r="Y72" s="28"/>
      <c r="Z72" s="65"/>
      <c r="AA72" s="29"/>
      <c r="AB72" s="29"/>
      <c r="AC72" s="30"/>
      <c r="AD72" s="28"/>
      <c r="AE72" s="189"/>
      <c r="AF72" s="190"/>
      <c r="AG72" s="190"/>
      <c r="AH72" s="191"/>
      <c r="AI72" s="192"/>
      <c r="AJ72" s="84"/>
      <c r="AK72" s="158"/>
      <c r="AL72" s="29"/>
      <c r="AM72" s="30"/>
      <c r="AN72" s="28"/>
      <c r="AO72" s="429"/>
      <c r="AP72" s="528"/>
      <c r="AQ72" s="190"/>
      <c r="AR72" s="191"/>
      <c r="AS72" s="422"/>
      <c r="AT72" s="65">
        <v>2000</v>
      </c>
      <c r="AU72" s="29"/>
      <c r="AV72" s="29">
        <v>2460</v>
      </c>
      <c r="AW72" s="30"/>
      <c r="AX72" s="79"/>
      <c r="AY72" s="151"/>
      <c r="AZ72" s="529"/>
      <c r="BA72" s="158"/>
      <c r="BB72" s="159"/>
      <c r="BC72" s="160"/>
      <c r="BD72" s="428"/>
      <c r="BE72" s="89"/>
      <c r="BF72" s="89"/>
      <c r="BG72" s="31"/>
      <c r="BH72" s="79"/>
      <c r="BI72" s="415"/>
      <c r="BJ72" s="166"/>
      <c r="BK72" s="166"/>
      <c r="BL72" s="166"/>
      <c r="BM72" s="167"/>
      <c r="BN72" s="165"/>
      <c r="BO72" s="166"/>
      <c r="BP72" s="166"/>
      <c r="BQ72" s="166"/>
      <c r="BR72" s="167"/>
      <c r="BS72" s="165"/>
      <c r="BT72" s="166"/>
      <c r="BU72" s="166"/>
      <c r="BV72" s="168"/>
      <c r="BW72" s="169"/>
      <c r="BX72" s="165"/>
      <c r="BY72" s="166"/>
      <c r="BZ72" s="166"/>
      <c r="CA72" s="166"/>
      <c r="CB72" s="169"/>
      <c r="CC72" s="190">
        <f t="shared" si="9"/>
        <v>2000</v>
      </c>
      <c r="CD72" s="427">
        <f t="shared" si="5"/>
        <v>0</v>
      </c>
      <c r="CE72" s="427">
        <f t="shared" si="6"/>
        <v>2460</v>
      </c>
      <c r="CF72" s="628">
        <f t="shared" si="7"/>
        <v>2000</v>
      </c>
      <c r="CG72" s="427">
        <f t="shared" si="8"/>
        <v>479.0533905003713</v>
      </c>
      <c r="CH72" s="199" t="s">
        <v>766</v>
      </c>
      <c r="CI72" s="647"/>
      <c r="CJ72" s="55"/>
      <c r="CK72" s="116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</row>
    <row r="73" spans="1:206" s="6" customFormat="1" ht="55.5" customHeight="1">
      <c r="A73" s="32">
        <v>72</v>
      </c>
      <c r="B73" s="202" t="s">
        <v>256</v>
      </c>
      <c r="C73" s="1376" t="s">
        <v>453</v>
      </c>
      <c r="D73" s="55" t="s">
        <v>136</v>
      </c>
      <c r="E73" s="155" t="s">
        <v>289</v>
      </c>
      <c r="F73" s="208">
        <v>2000</v>
      </c>
      <c r="G73" s="512"/>
      <c r="H73" s="89">
        <v>2460</v>
      </c>
      <c r="I73" s="31"/>
      <c r="J73" s="28" t="s">
        <v>598</v>
      </c>
      <c r="K73" s="65">
        <v>2400</v>
      </c>
      <c r="L73" s="29"/>
      <c r="M73" s="29">
        <v>2592</v>
      </c>
      <c r="N73" s="915" t="s">
        <v>772</v>
      </c>
      <c r="O73" s="83" t="s">
        <v>770</v>
      </c>
      <c r="P73" s="65">
        <v>569.11</v>
      </c>
      <c r="Q73" s="29">
        <v>284.55</v>
      </c>
      <c r="R73" s="29">
        <v>700</v>
      </c>
      <c r="S73" s="30" t="s">
        <v>601</v>
      </c>
      <c r="T73" s="224" t="s">
        <v>677</v>
      </c>
      <c r="U73" s="65">
        <v>600</v>
      </c>
      <c r="V73" s="29"/>
      <c r="W73" s="29">
        <v>738</v>
      </c>
      <c r="X73" s="492" t="s">
        <v>638</v>
      </c>
      <c r="Y73" s="537" t="s">
        <v>669</v>
      </c>
      <c r="Z73" s="65">
        <v>230</v>
      </c>
      <c r="AA73" s="29"/>
      <c r="AB73" s="29">
        <v>282.9</v>
      </c>
      <c r="AC73" s="30"/>
      <c r="AD73" s="79"/>
      <c r="AE73" s="65">
        <v>1850</v>
      </c>
      <c r="AF73" s="29"/>
      <c r="AG73" s="467">
        <v>2000</v>
      </c>
      <c r="AH73" s="30" t="s">
        <v>601</v>
      </c>
      <c r="AI73" s="79" t="s">
        <v>691</v>
      </c>
      <c r="AJ73" s="84"/>
      <c r="AK73" s="158"/>
      <c r="AL73" s="29"/>
      <c r="AM73" s="30"/>
      <c r="AN73" s="28"/>
      <c r="AO73" s="65"/>
      <c r="AP73" s="29"/>
      <c r="AQ73" s="29"/>
      <c r="AR73" s="30"/>
      <c r="AS73" s="79"/>
      <c r="AT73" s="65"/>
      <c r="AU73" s="29"/>
      <c r="AV73" s="29"/>
      <c r="AW73" s="30"/>
      <c r="AX73" s="79"/>
      <c r="AY73" s="151"/>
      <c r="AZ73" s="529"/>
      <c r="BA73" s="158"/>
      <c r="BB73" s="159"/>
      <c r="BC73" s="160"/>
      <c r="BD73" s="161"/>
      <c r="BE73" s="162"/>
      <c r="BF73" s="162"/>
      <c r="BG73" s="163"/>
      <c r="BH73" s="164"/>
      <c r="BI73" s="415"/>
      <c r="BJ73" s="166"/>
      <c r="BK73" s="166"/>
      <c r="BL73" s="166"/>
      <c r="BM73" s="167"/>
      <c r="BN73" s="165"/>
      <c r="BO73" s="166"/>
      <c r="BP73" s="166"/>
      <c r="BQ73" s="166"/>
      <c r="BR73" s="167"/>
      <c r="BS73" s="165"/>
      <c r="BT73" s="166"/>
      <c r="BU73" s="166"/>
      <c r="BV73" s="168"/>
      <c r="BW73" s="169"/>
      <c r="BX73" s="165"/>
      <c r="BY73" s="166"/>
      <c r="BZ73" s="166"/>
      <c r="CA73" s="166"/>
      <c r="CB73" s="169"/>
      <c r="CC73" s="190">
        <f t="shared" si="9"/>
        <v>7649.11</v>
      </c>
      <c r="CD73" s="427">
        <f t="shared" si="5"/>
        <v>284.55</v>
      </c>
      <c r="CE73" s="427">
        <f t="shared" si="6"/>
        <v>8772.9</v>
      </c>
      <c r="CF73" s="628">
        <f t="shared" si="7"/>
        <v>7933.66</v>
      </c>
      <c r="CG73" s="427">
        <f t="shared" si="8"/>
        <v>1900.3233610385878</v>
      </c>
      <c r="CH73" s="199" t="s">
        <v>766</v>
      </c>
      <c r="CI73" s="55"/>
      <c r="CJ73" s="55"/>
      <c r="CK73" s="116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</row>
    <row r="74" spans="1:206" s="6" customFormat="1" ht="60.75" customHeight="1">
      <c r="A74" s="32">
        <v>73</v>
      </c>
      <c r="B74" s="202"/>
      <c r="C74" s="1377"/>
      <c r="D74" s="55" t="s">
        <v>136</v>
      </c>
      <c r="E74" s="155" t="s">
        <v>397</v>
      </c>
      <c r="F74" s="208"/>
      <c r="G74" s="512"/>
      <c r="H74" s="89"/>
      <c r="I74" s="31"/>
      <c r="J74" s="28"/>
      <c r="K74" s="65">
        <v>29642</v>
      </c>
      <c r="L74" s="29"/>
      <c r="M74" s="29">
        <v>32014</v>
      </c>
      <c r="N74" s="915" t="s">
        <v>772</v>
      </c>
      <c r="O74" s="83" t="s">
        <v>770</v>
      </c>
      <c r="P74" s="84"/>
      <c r="Q74" s="158"/>
      <c r="R74" s="29"/>
      <c r="S74" s="30"/>
      <c r="T74" s="224"/>
      <c r="U74" s="84"/>
      <c r="V74" s="158"/>
      <c r="W74" s="29"/>
      <c r="X74" s="30"/>
      <c r="Y74" s="28"/>
      <c r="Z74" s="65"/>
      <c r="AA74" s="29"/>
      <c r="AB74" s="29"/>
      <c r="AC74" s="30"/>
      <c r="AD74" s="28"/>
      <c r="AE74" s="84"/>
      <c r="AF74" s="158"/>
      <c r="AG74" s="467"/>
      <c r="AH74" s="467"/>
      <c r="AI74" s="468"/>
      <c r="AJ74" s="84"/>
      <c r="AK74" s="158"/>
      <c r="AL74" s="29"/>
      <c r="AM74" s="30"/>
      <c r="AN74" s="28"/>
      <c r="AO74" s="429"/>
      <c r="AP74" s="528"/>
      <c r="AQ74" s="190"/>
      <c r="AR74" s="191"/>
      <c r="AS74" s="422"/>
      <c r="AT74" s="65"/>
      <c r="AU74" s="29"/>
      <c r="AV74" s="29"/>
      <c r="AW74" s="30"/>
      <c r="AX74" s="160"/>
      <c r="AY74" s="151"/>
      <c r="AZ74" s="529"/>
      <c r="BA74" s="158"/>
      <c r="BB74" s="159"/>
      <c r="BC74" s="160"/>
      <c r="BD74" s="161"/>
      <c r="BE74" s="162"/>
      <c r="BF74" s="162"/>
      <c r="BG74" s="163"/>
      <c r="BH74" s="164"/>
      <c r="BI74" s="415"/>
      <c r="BJ74" s="166"/>
      <c r="BK74" s="166"/>
      <c r="BL74" s="166"/>
      <c r="BM74" s="167"/>
      <c r="BN74" s="165"/>
      <c r="BO74" s="166"/>
      <c r="BP74" s="166"/>
      <c r="BQ74" s="166"/>
      <c r="BR74" s="167"/>
      <c r="BS74" s="165"/>
      <c r="BT74" s="166"/>
      <c r="BU74" s="166"/>
      <c r="BV74" s="168"/>
      <c r="BW74" s="169"/>
      <c r="BX74" s="165"/>
      <c r="BY74" s="166"/>
      <c r="BZ74" s="166"/>
      <c r="CA74" s="166"/>
      <c r="CB74" s="169"/>
      <c r="CC74" s="190">
        <f t="shared" si="9"/>
        <v>29642</v>
      </c>
      <c r="CD74" s="427">
        <f t="shared" si="5"/>
        <v>0</v>
      </c>
      <c r="CE74" s="427">
        <f t="shared" si="6"/>
        <v>32014</v>
      </c>
      <c r="CF74" s="628">
        <f t="shared" si="7"/>
        <v>29642</v>
      </c>
      <c r="CG74" s="427">
        <f t="shared" si="8"/>
        <v>7100.050300606003</v>
      </c>
      <c r="CH74" s="199" t="s">
        <v>766</v>
      </c>
      <c r="CI74" s="55"/>
      <c r="CJ74" s="55"/>
      <c r="CK74" s="116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</row>
    <row r="75" spans="1:206" s="6" customFormat="1" ht="48.75" customHeight="1">
      <c r="A75" s="32">
        <v>74</v>
      </c>
      <c r="B75" s="202" t="s">
        <v>256</v>
      </c>
      <c r="C75" s="1377"/>
      <c r="D75" s="55" t="s">
        <v>135</v>
      </c>
      <c r="E75" s="155" t="s">
        <v>255</v>
      </c>
      <c r="F75" s="208">
        <v>600</v>
      </c>
      <c r="G75" s="512"/>
      <c r="H75" s="89">
        <v>750</v>
      </c>
      <c r="I75" s="174"/>
      <c r="J75" s="28" t="s">
        <v>598</v>
      </c>
      <c r="K75" s="65">
        <v>1950</v>
      </c>
      <c r="L75" s="29"/>
      <c r="M75" s="29">
        <v>2106</v>
      </c>
      <c r="N75" s="915" t="s">
        <v>775</v>
      </c>
      <c r="O75" s="83" t="s">
        <v>776</v>
      </c>
      <c r="P75" s="65">
        <v>3073.17</v>
      </c>
      <c r="Q75" s="29">
        <v>1536.59</v>
      </c>
      <c r="R75" s="29">
        <v>3780</v>
      </c>
      <c r="S75" s="30" t="s">
        <v>601</v>
      </c>
      <c r="T75" s="224" t="s">
        <v>677</v>
      </c>
      <c r="U75" s="65">
        <v>780</v>
      </c>
      <c r="V75" s="29"/>
      <c r="W75" s="29">
        <v>780</v>
      </c>
      <c r="X75" s="30" t="s">
        <v>638</v>
      </c>
      <c r="Y75" s="537" t="s">
        <v>669</v>
      </c>
      <c r="Z75" s="65">
        <v>840</v>
      </c>
      <c r="AA75" s="29"/>
      <c r="AB75" s="29"/>
      <c r="AC75" s="30"/>
      <c r="AD75" s="79" t="s">
        <v>636</v>
      </c>
      <c r="AE75" s="65">
        <v>3250</v>
      </c>
      <c r="AF75" s="29"/>
      <c r="AG75" s="467">
        <v>4000</v>
      </c>
      <c r="AH75" s="30" t="s">
        <v>601</v>
      </c>
      <c r="AI75" s="79" t="s">
        <v>691</v>
      </c>
      <c r="AJ75" s="65"/>
      <c r="AK75" s="29"/>
      <c r="AL75" s="29"/>
      <c r="AM75" s="30"/>
      <c r="AN75" s="79"/>
      <c r="AO75" s="65"/>
      <c r="AP75" s="29"/>
      <c r="AQ75" s="89"/>
      <c r="AR75" s="31"/>
      <c r="AS75" s="79"/>
      <c r="AT75" s="65">
        <v>12000</v>
      </c>
      <c r="AU75" s="29"/>
      <c r="AV75" s="29">
        <v>14760</v>
      </c>
      <c r="AW75" s="30"/>
      <c r="AX75" s="79"/>
      <c r="AY75" s="151"/>
      <c r="AZ75" s="529"/>
      <c r="BA75" s="158"/>
      <c r="BB75" s="159"/>
      <c r="BC75" s="160"/>
      <c r="BD75" s="161"/>
      <c r="BE75" s="162"/>
      <c r="BF75" s="162"/>
      <c r="BG75" s="163"/>
      <c r="BH75" s="164"/>
      <c r="BI75" s="415"/>
      <c r="BJ75" s="166"/>
      <c r="BK75" s="166"/>
      <c r="BL75" s="166"/>
      <c r="BM75" s="167"/>
      <c r="BN75" s="165"/>
      <c r="BO75" s="166"/>
      <c r="BP75" s="166"/>
      <c r="BQ75" s="166"/>
      <c r="BR75" s="167"/>
      <c r="BS75" s="165"/>
      <c r="BT75" s="166"/>
      <c r="BU75" s="166"/>
      <c r="BV75" s="168"/>
      <c r="BW75" s="169"/>
      <c r="BX75" s="165"/>
      <c r="BY75" s="166"/>
      <c r="BZ75" s="166"/>
      <c r="CA75" s="166"/>
      <c r="CB75" s="169"/>
      <c r="CC75" s="190">
        <f t="shared" si="9"/>
        <v>22493.17</v>
      </c>
      <c r="CD75" s="427">
        <f t="shared" si="5"/>
        <v>1536.59</v>
      </c>
      <c r="CE75" s="427">
        <f t="shared" si="6"/>
        <v>26176</v>
      </c>
      <c r="CF75" s="628">
        <f t="shared" si="7"/>
        <v>24029.76</v>
      </c>
      <c r="CG75" s="427">
        <f t="shared" si="8"/>
        <v>5755.7690004551005</v>
      </c>
      <c r="CH75" s="199" t="s">
        <v>766</v>
      </c>
      <c r="CI75" s="648"/>
      <c r="CJ75" s="55"/>
      <c r="CK75" s="116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</row>
    <row r="76" spans="1:206" s="4" customFormat="1" ht="63.75">
      <c r="A76" s="32">
        <v>75</v>
      </c>
      <c r="B76" s="154" t="s">
        <v>276</v>
      </c>
      <c r="C76" s="1377"/>
      <c r="D76" s="55" t="s">
        <v>137</v>
      </c>
      <c r="E76" s="71" t="s">
        <v>381</v>
      </c>
      <c r="F76" s="156"/>
      <c r="G76" s="514"/>
      <c r="H76" s="89"/>
      <c r="I76" s="31"/>
      <c r="J76" s="28"/>
      <c r="K76" s="65"/>
      <c r="L76" s="29"/>
      <c r="M76" s="29"/>
      <c r="N76" s="30"/>
      <c r="O76" s="28"/>
      <c r="P76" s="84"/>
      <c r="Q76" s="158"/>
      <c r="R76" s="29"/>
      <c r="S76" s="30"/>
      <c r="T76" s="224"/>
      <c r="U76" s="65"/>
      <c r="V76" s="29"/>
      <c r="W76" s="29"/>
      <c r="X76" s="30"/>
      <c r="Y76" s="28"/>
      <c r="Z76" s="65">
        <v>2000</v>
      </c>
      <c r="AA76" s="29"/>
      <c r="AB76" s="29">
        <v>2140</v>
      </c>
      <c r="AC76" s="30" t="s">
        <v>634</v>
      </c>
      <c r="AD76" s="79" t="s">
        <v>637</v>
      </c>
      <c r="AE76" s="65">
        <v>8130</v>
      </c>
      <c r="AF76" s="431"/>
      <c r="AG76" s="29">
        <v>10000</v>
      </c>
      <c r="AH76" s="30" t="s">
        <v>607</v>
      </c>
      <c r="AI76" s="79" t="s">
        <v>699</v>
      </c>
      <c r="AJ76" s="65"/>
      <c r="AK76" s="29"/>
      <c r="AL76" s="29"/>
      <c r="AM76" s="30"/>
      <c r="AN76" s="28"/>
      <c r="AO76" s="84"/>
      <c r="AP76" s="158"/>
      <c r="AQ76" s="89"/>
      <c r="AR76" s="31"/>
      <c r="AS76" s="28"/>
      <c r="AT76" s="65"/>
      <c r="AU76" s="29"/>
      <c r="AV76" s="29"/>
      <c r="AW76" s="30"/>
      <c r="AX76" s="160"/>
      <c r="AY76" s="151"/>
      <c r="AZ76" s="529"/>
      <c r="BA76" s="158"/>
      <c r="BB76" s="159"/>
      <c r="BC76" s="160"/>
      <c r="BD76" s="161"/>
      <c r="BE76" s="162"/>
      <c r="BF76" s="162"/>
      <c r="BG76" s="163"/>
      <c r="BH76" s="164"/>
      <c r="BI76" s="415"/>
      <c r="BJ76" s="166"/>
      <c r="BK76" s="166"/>
      <c r="BL76" s="166"/>
      <c r="BM76" s="167"/>
      <c r="BN76" s="165"/>
      <c r="BO76" s="166"/>
      <c r="BP76" s="166"/>
      <c r="BQ76" s="166"/>
      <c r="BR76" s="167"/>
      <c r="BS76" s="165"/>
      <c r="BT76" s="166"/>
      <c r="BU76" s="166"/>
      <c r="BV76" s="168"/>
      <c r="BW76" s="169"/>
      <c r="BX76" s="165"/>
      <c r="BY76" s="166"/>
      <c r="BZ76" s="166"/>
      <c r="CA76" s="166"/>
      <c r="CB76" s="169"/>
      <c r="CC76" s="190">
        <f t="shared" si="9"/>
        <v>10130</v>
      </c>
      <c r="CD76" s="427">
        <f t="shared" si="5"/>
        <v>0</v>
      </c>
      <c r="CE76" s="427">
        <f t="shared" si="6"/>
        <v>12140</v>
      </c>
      <c r="CF76" s="628">
        <f t="shared" si="7"/>
        <v>10130</v>
      </c>
      <c r="CG76" s="427">
        <f t="shared" si="8"/>
        <v>2426.4054228843806</v>
      </c>
      <c r="CH76" s="199" t="s">
        <v>766</v>
      </c>
      <c r="CI76" s="636"/>
      <c r="CJ76" s="504"/>
      <c r="CK76" s="118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</row>
    <row r="77" spans="1:206" s="4" customFormat="1" ht="53.25" customHeight="1">
      <c r="A77" s="32">
        <v>76</v>
      </c>
      <c r="B77" s="154" t="s">
        <v>276</v>
      </c>
      <c r="C77" s="1377"/>
      <c r="D77" s="55" t="s">
        <v>137</v>
      </c>
      <c r="E77" s="71" t="s">
        <v>275</v>
      </c>
      <c r="F77" s="156">
        <v>1850</v>
      </c>
      <c r="G77" s="515"/>
      <c r="H77" s="89">
        <v>2000</v>
      </c>
      <c r="I77" s="31" t="s">
        <v>630</v>
      </c>
      <c r="J77" s="28" t="s">
        <v>598</v>
      </c>
      <c r="K77" s="428"/>
      <c r="L77" s="89"/>
      <c r="M77" s="29"/>
      <c r="N77" s="30"/>
      <c r="O77" s="28"/>
      <c r="P77" s="84"/>
      <c r="Q77" s="158"/>
      <c r="R77" s="29"/>
      <c r="S77" s="30"/>
      <c r="T77" s="224"/>
      <c r="U77" s="65">
        <v>4878</v>
      </c>
      <c r="V77" s="29"/>
      <c r="W77" s="29">
        <v>6000</v>
      </c>
      <c r="X77" s="30" t="s">
        <v>647</v>
      </c>
      <c r="Y77" s="28" t="s">
        <v>674</v>
      </c>
      <c r="Z77" s="65">
        <v>7000</v>
      </c>
      <c r="AA77" s="29"/>
      <c r="AB77" s="29">
        <v>7560</v>
      </c>
      <c r="AC77" s="30" t="s">
        <v>634</v>
      </c>
      <c r="AD77" s="79" t="s">
        <v>637</v>
      </c>
      <c r="AE77" s="84"/>
      <c r="AF77" s="158"/>
      <c r="AG77" s="89"/>
      <c r="AH77" s="31"/>
      <c r="AI77" s="160"/>
      <c r="AJ77" s="84"/>
      <c r="AK77" s="158"/>
      <c r="AL77" s="29"/>
      <c r="AM77" s="30"/>
      <c r="AN77" s="28"/>
      <c r="AO77" s="65">
        <v>6018.51</v>
      </c>
      <c r="AP77" s="29"/>
      <c r="AQ77" s="89">
        <v>6500</v>
      </c>
      <c r="AR77" s="31"/>
      <c r="AS77" s="28" t="s">
        <v>723</v>
      </c>
      <c r="AT77" s="65"/>
      <c r="AU77" s="29"/>
      <c r="AV77" s="29"/>
      <c r="AW77" s="30"/>
      <c r="AX77" s="160"/>
      <c r="AY77" s="151"/>
      <c r="AZ77" s="529"/>
      <c r="BA77" s="158"/>
      <c r="BB77" s="159"/>
      <c r="BC77" s="160"/>
      <c r="BD77" s="161"/>
      <c r="BE77" s="162"/>
      <c r="BF77" s="162"/>
      <c r="BG77" s="163"/>
      <c r="BH77" s="164"/>
      <c r="BI77" s="415"/>
      <c r="BJ77" s="166"/>
      <c r="BK77" s="166"/>
      <c r="BL77" s="166"/>
      <c r="BM77" s="167"/>
      <c r="BN77" s="165"/>
      <c r="BO77" s="166"/>
      <c r="BP77" s="166"/>
      <c r="BQ77" s="166"/>
      <c r="BR77" s="167"/>
      <c r="BS77" s="165"/>
      <c r="BT77" s="166"/>
      <c r="BU77" s="166"/>
      <c r="BV77" s="168"/>
      <c r="BW77" s="169"/>
      <c r="BX77" s="165"/>
      <c r="BY77" s="166"/>
      <c r="BZ77" s="166"/>
      <c r="CA77" s="166"/>
      <c r="CB77" s="169"/>
      <c r="CC77" s="190">
        <f t="shared" si="9"/>
        <v>19746.510000000002</v>
      </c>
      <c r="CD77" s="427">
        <f t="shared" si="5"/>
        <v>0</v>
      </c>
      <c r="CE77" s="427">
        <f t="shared" si="6"/>
        <v>22060</v>
      </c>
      <c r="CF77" s="628">
        <f t="shared" si="7"/>
        <v>19746.510000000002</v>
      </c>
      <c r="CG77" s="427">
        <f t="shared" si="8"/>
        <v>4729.816283024744</v>
      </c>
      <c r="CH77" s="199" t="s">
        <v>766</v>
      </c>
      <c r="CI77" s="636"/>
      <c r="CJ77" s="504"/>
      <c r="CK77" s="112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</row>
    <row r="78" spans="1:206" s="4" customFormat="1" ht="51" customHeight="1">
      <c r="A78" s="32">
        <v>77</v>
      </c>
      <c r="B78" s="154"/>
      <c r="C78" s="1377"/>
      <c r="D78" s="55" t="s">
        <v>378</v>
      </c>
      <c r="E78" s="71" t="s">
        <v>377</v>
      </c>
      <c r="F78" s="228"/>
      <c r="G78" s="511"/>
      <c r="H78" s="89"/>
      <c r="I78" s="31"/>
      <c r="J78" s="470"/>
      <c r="K78" s="428"/>
      <c r="L78" s="89"/>
      <c r="M78" s="29"/>
      <c r="N78" s="30"/>
      <c r="O78" s="28"/>
      <c r="P78" s="65">
        <v>9593.5</v>
      </c>
      <c r="Q78" s="29">
        <v>4796.75</v>
      </c>
      <c r="R78" s="29">
        <v>11800</v>
      </c>
      <c r="S78" s="30" t="s">
        <v>601</v>
      </c>
      <c r="T78" s="224" t="s">
        <v>677</v>
      </c>
      <c r="U78" s="84"/>
      <c r="V78" s="158"/>
      <c r="W78" s="29"/>
      <c r="X78" s="30"/>
      <c r="Y78" s="28"/>
      <c r="Z78" s="65"/>
      <c r="AA78" s="29"/>
      <c r="AB78" s="29"/>
      <c r="AC78" s="30"/>
      <c r="AD78" s="79"/>
      <c r="AE78" s="65">
        <v>14630</v>
      </c>
      <c r="AF78" s="29"/>
      <c r="AG78" s="89">
        <v>18000</v>
      </c>
      <c r="AH78" s="174" t="s">
        <v>603</v>
      </c>
      <c r="AI78" s="157" t="s">
        <v>690</v>
      </c>
      <c r="AJ78" s="84"/>
      <c r="AK78" s="158"/>
      <c r="AL78" s="29"/>
      <c r="AM78" s="30"/>
      <c r="AN78" s="28"/>
      <c r="AO78" s="65">
        <v>23148.15</v>
      </c>
      <c r="AP78" s="431"/>
      <c r="AQ78" s="89">
        <v>25000</v>
      </c>
      <c r="AR78" s="31"/>
      <c r="AS78" s="79" t="s">
        <v>730</v>
      </c>
      <c r="AT78" s="65"/>
      <c r="AU78" s="29"/>
      <c r="AV78" s="29"/>
      <c r="AW78" s="30"/>
      <c r="AX78" s="160"/>
      <c r="AY78" s="151"/>
      <c r="AZ78" s="529"/>
      <c r="BA78" s="158"/>
      <c r="BB78" s="159"/>
      <c r="BC78" s="160"/>
      <c r="BD78" s="161"/>
      <c r="BE78" s="162"/>
      <c r="BF78" s="162"/>
      <c r="BG78" s="163"/>
      <c r="BH78" s="164"/>
      <c r="BI78" s="415"/>
      <c r="BJ78" s="166"/>
      <c r="BK78" s="166"/>
      <c r="BL78" s="166"/>
      <c r="BM78" s="167"/>
      <c r="BN78" s="165"/>
      <c r="BO78" s="166"/>
      <c r="BP78" s="166"/>
      <c r="BQ78" s="166"/>
      <c r="BR78" s="167"/>
      <c r="BS78" s="165"/>
      <c r="BT78" s="166"/>
      <c r="BU78" s="166"/>
      <c r="BV78" s="168"/>
      <c r="BW78" s="169"/>
      <c r="BX78" s="165"/>
      <c r="BY78" s="166"/>
      <c r="BZ78" s="166"/>
      <c r="CA78" s="166"/>
      <c r="CB78" s="169"/>
      <c r="CC78" s="190">
        <f t="shared" si="9"/>
        <v>47371.65</v>
      </c>
      <c r="CD78" s="427">
        <f t="shared" si="5"/>
        <v>4796.75</v>
      </c>
      <c r="CE78" s="427">
        <f t="shared" si="6"/>
        <v>54800</v>
      </c>
      <c r="CF78" s="628">
        <f t="shared" si="7"/>
        <v>52168.4</v>
      </c>
      <c r="CG78" s="427">
        <f t="shared" si="8"/>
        <v>12495.724448489784</v>
      </c>
      <c r="CH78" s="199" t="s">
        <v>766</v>
      </c>
      <c r="CI78" s="635"/>
      <c r="CJ78" s="504"/>
      <c r="CK78" s="112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</row>
    <row r="79" spans="1:206" s="4" customFormat="1" ht="38.25">
      <c r="A79" s="32">
        <v>78</v>
      </c>
      <c r="B79" s="954"/>
      <c r="C79" s="1377"/>
      <c r="D79" s="998" t="s">
        <v>849</v>
      </c>
      <c r="E79" s="991" t="s">
        <v>516</v>
      </c>
      <c r="F79" s="992"/>
      <c r="G79" s="993"/>
      <c r="H79" s="927"/>
      <c r="I79" s="928"/>
      <c r="J79" s="120"/>
      <c r="K79" s="994"/>
      <c r="L79" s="927"/>
      <c r="M79" s="99"/>
      <c r="N79" s="959"/>
      <c r="O79" s="939"/>
      <c r="P79" s="102"/>
      <c r="Q79" s="99"/>
      <c r="R79" s="99"/>
      <c r="S79" s="100"/>
      <c r="T79" s="939"/>
      <c r="U79" s="103"/>
      <c r="V79" s="105"/>
      <c r="W79" s="99"/>
      <c r="X79" s="100"/>
      <c r="Y79" s="101"/>
      <c r="Z79" s="102"/>
      <c r="AA79" s="99"/>
      <c r="AB79" s="99"/>
      <c r="AC79" s="263"/>
      <c r="AD79" s="1229"/>
      <c r="AE79" s="103"/>
      <c r="AF79" s="105"/>
      <c r="AG79" s="927"/>
      <c r="AH79" s="100"/>
      <c r="AI79" s="120"/>
      <c r="AJ79" s="957"/>
      <c r="AK79" s="124"/>
      <c r="AL79" s="99"/>
      <c r="AM79" s="100"/>
      <c r="AN79" s="120"/>
      <c r="AO79" s="102"/>
      <c r="AP79" s="99"/>
      <c r="AQ79" s="99"/>
      <c r="AR79" s="100"/>
      <c r="AS79" s="101"/>
      <c r="AT79" s="102"/>
      <c r="AU79" s="99"/>
      <c r="AV79" s="99"/>
      <c r="AW79" s="100"/>
      <c r="AX79" s="106"/>
      <c r="AY79" s="104"/>
      <c r="AZ79" s="276"/>
      <c r="BA79" s="105"/>
      <c r="BB79" s="945"/>
      <c r="BC79" s="106"/>
      <c r="BD79" s="946"/>
      <c r="BE79" s="947"/>
      <c r="BF79" s="947"/>
      <c r="BG79" s="948"/>
      <c r="BH79" s="925"/>
      <c r="BI79" s="1199">
        <v>99500</v>
      </c>
      <c r="BJ79" s="995">
        <v>24000</v>
      </c>
      <c r="BK79" s="995">
        <v>107450</v>
      </c>
      <c r="BL79" s="950" t="s">
        <v>601</v>
      </c>
      <c r="BM79" s="107" t="s">
        <v>750</v>
      </c>
      <c r="BN79" s="996"/>
      <c r="BO79" s="950"/>
      <c r="BP79" s="950"/>
      <c r="BQ79" s="950"/>
      <c r="BR79" s="108"/>
      <c r="BS79" s="949"/>
      <c r="BT79" s="950"/>
      <c r="BU79" s="950"/>
      <c r="BV79" s="951"/>
      <c r="BW79" s="952"/>
      <c r="BX79" s="949"/>
      <c r="BY79" s="950"/>
      <c r="BZ79" s="950"/>
      <c r="CA79" s="950"/>
      <c r="CB79" s="952"/>
      <c r="CC79" s="1001">
        <f t="shared" si="9"/>
        <v>99500</v>
      </c>
      <c r="CD79" s="310">
        <f t="shared" si="5"/>
        <v>24000</v>
      </c>
      <c r="CE79" s="310">
        <f t="shared" si="6"/>
        <v>107450</v>
      </c>
      <c r="CF79" s="929">
        <f t="shared" si="7"/>
        <v>123500</v>
      </c>
      <c r="CG79" s="310">
        <f t="shared" si="8"/>
        <v>29581.546863397925</v>
      </c>
      <c r="CH79" s="199" t="s">
        <v>766</v>
      </c>
      <c r="CI79" s="997"/>
      <c r="CJ79" s="257"/>
      <c r="CK79" s="112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</row>
    <row r="80" spans="1:206" s="6" customFormat="1" ht="38.25">
      <c r="A80" s="32">
        <v>79</v>
      </c>
      <c r="B80" s="202"/>
      <c r="C80" s="1377"/>
      <c r="D80" s="55" t="s">
        <v>140</v>
      </c>
      <c r="E80" s="123" t="s">
        <v>492</v>
      </c>
      <c r="F80" s="208"/>
      <c r="G80" s="512"/>
      <c r="H80" s="89"/>
      <c r="I80" s="174"/>
      <c r="J80" s="79"/>
      <c r="K80" s="65">
        <v>6100</v>
      </c>
      <c r="L80" s="29"/>
      <c r="M80" s="29">
        <v>6588</v>
      </c>
      <c r="N80" s="915" t="s">
        <v>775</v>
      </c>
      <c r="O80" s="83" t="s">
        <v>776</v>
      </c>
      <c r="P80" s="84"/>
      <c r="Q80" s="158"/>
      <c r="R80" s="29"/>
      <c r="S80" s="30"/>
      <c r="T80" s="224"/>
      <c r="U80" s="84"/>
      <c r="V80" s="158"/>
      <c r="W80" s="29"/>
      <c r="X80" s="30"/>
      <c r="Y80" s="28"/>
      <c r="Z80" s="65"/>
      <c r="AA80" s="29"/>
      <c r="AB80" s="29"/>
      <c r="AC80" s="30"/>
      <c r="AD80" s="28"/>
      <c r="AE80" s="189"/>
      <c r="AF80" s="190"/>
      <c r="AG80" s="190"/>
      <c r="AH80" s="191"/>
      <c r="AI80" s="192"/>
      <c r="AJ80" s="65"/>
      <c r="AK80" s="29"/>
      <c r="AL80" s="29"/>
      <c r="AM80" s="30"/>
      <c r="AN80" s="28"/>
      <c r="AO80" s="65"/>
      <c r="AP80" s="29"/>
      <c r="AQ80" s="190"/>
      <c r="AR80" s="191"/>
      <c r="AS80" s="28"/>
      <c r="AT80" s="65"/>
      <c r="AU80" s="29"/>
      <c r="AV80" s="29"/>
      <c r="AW80" s="30"/>
      <c r="AX80" s="160"/>
      <c r="AY80" s="151"/>
      <c r="AZ80" s="529"/>
      <c r="BA80" s="158"/>
      <c r="BB80" s="159"/>
      <c r="BC80" s="160"/>
      <c r="BD80" s="161"/>
      <c r="BE80" s="162"/>
      <c r="BF80" s="162"/>
      <c r="BG80" s="163"/>
      <c r="BH80" s="164"/>
      <c r="BI80" s="415"/>
      <c r="BJ80" s="166"/>
      <c r="BK80" s="166"/>
      <c r="BL80" s="166"/>
      <c r="BM80" s="167"/>
      <c r="BN80" s="165"/>
      <c r="BO80" s="166"/>
      <c r="BP80" s="166"/>
      <c r="BQ80" s="166"/>
      <c r="BR80" s="167"/>
      <c r="BS80" s="165"/>
      <c r="BT80" s="166"/>
      <c r="BU80" s="166"/>
      <c r="BV80" s="168"/>
      <c r="BW80" s="169"/>
      <c r="BX80" s="165"/>
      <c r="BY80" s="166"/>
      <c r="BZ80" s="166"/>
      <c r="CA80" s="166"/>
      <c r="CB80" s="169"/>
      <c r="CC80" s="190">
        <f t="shared" si="9"/>
        <v>6100</v>
      </c>
      <c r="CD80" s="427">
        <f t="shared" si="5"/>
        <v>0</v>
      </c>
      <c r="CE80" s="427">
        <f t="shared" si="6"/>
        <v>6588</v>
      </c>
      <c r="CF80" s="628">
        <f t="shared" si="7"/>
        <v>6100</v>
      </c>
      <c r="CG80" s="427">
        <f t="shared" si="8"/>
        <v>1461.1128410261324</v>
      </c>
      <c r="CH80" s="199" t="s">
        <v>766</v>
      </c>
      <c r="CI80" s="1450"/>
      <c r="CJ80" s="1457"/>
      <c r="CK80" s="116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</row>
    <row r="81" spans="1:206" s="70" customFormat="1" ht="38.25">
      <c r="A81" s="32">
        <v>80</v>
      </c>
      <c r="B81" s="154" t="s">
        <v>267</v>
      </c>
      <c r="C81" s="1377"/>
      <c r="D81" s="504" t="s">
        <v>140</v>
      </c>
      <c r="E81" s="71" t="s">
        <v>30</v>
      </c>
      <c r="F81" s="243"/>
      <c r="G81" s="518"/>
      <c r="H81" s="471"/>
      <c r="I81" s="68"/>
      <c r="J81" s="472"/>
      <c r="K81" s="439"/>
      <c r="L81" s="469"/>
      <c r="M81" s="469"/>
      <c r="N81" s="473"/>
      <c r="O81" s="472"/>
      <c r="P81" s="84"/>
      <c r="Q81" s="158"/>
      <c r="R81" s="29"/>
      <c r="S81" s="30"/>
      <c r="T81" s="224"/>
      <c r="U81" s="65">
        <v>13888</v>
      </c>
      <c r="V81" s="29">
        <v>6944</v>
      </c>
      <c r="W81" s="29">
        <v>15000</v>
      </c>
      <c r="X81" s="30"/>
      <c r="Y81" s="79" t="s">
        <v>675</v>
      </c>
      <c r="Z81" s="65"/>
      <c r="AA81" s="29"/>
      <c r="AB81" s="474"/>
      <c r="AC81" s="475"/>
      <c r="AD81" s="79"/>
      <c r="AE81" s="226"/>
      <c r="AF81" s="478"/>
      <c r="AG81" s="471"/>
      <c r="AH81" s="68"/>
      <c r="AI81" s="476"/>
      <c r="AJ81" s="226"/>
      <c r="AK81" s="478"/>
      <c r="AL81" s="469"/>
      <c r="AM81" s="473"/>
      <c r="AN81" s="472"/>
      <c r="AO81" s="84"/>
      <c r="AP81" s="158"/>
      <c r="AQ81" s="89"/>
      <c r="AR81" s="68"/>
      <c r="AS81" s="28"/>
      <c r="AT81" s="439"/>
      <c r="AU81" s="469"/>
      <c r="AV81" s="469"/>
      <c r="AW81" s="473"/>
      <c r="AX81" s="476"/>
      <c r="AY81" s="477"/>
      <c r="AZ81" s="532"/>
      <c r="BA81" s="478"/>
      <c r="BB81" s="479"/>
      <c r="BC81" s="476"/>
      <c r="BD81" s="480"/>
      <c r="BE81" s="481"/>
      <c r="BF81" s="481"/>
      <c r="BG81" s="482"/>
      <c r="BH81" s="483"/>
      <c r="BI81" s="1200"/>
      <c r="BJ81" s="485"/>
      <c r="BK81" s="485"/>
      <c r="BL81" s="485"/>
      <c r="BM81" s="486"/>
      <c r="BN81" s="484"/>
      <c r="BO81" s="485"/>
      <c r="BP81" s="485"/>
      <c r="BQ81" s="485"/>
      <c r="BR81" s="486"/>
      <c r="BS81" s="484"/>
      <c r="BT81" s="485"/>
      <c r="BU81" s="485"/>
      <c r="BV81" s="487"/>
      <c r="BW81" s="488"/>
      <c r="BX81" s="484"/>
      <c r="BY81" s="485"/>
      <c r="BZ81" s="485"/>
      <c r="CA81" s="485"/>
      <c r="CB81" s="488"/>
      <c r="CC81" s="190">
        <f t="shared" si="9"/>
        <v>13888</v>
      </c>
      <c r="CD81" s="427">
        <f t="shared" si="5"/>
        <v>6944</v>
      </c>
      <c r="CE81" s="427">
        <f t="shared" si="6"/>
        <v>15000</v>
      </c>
      <c r="CF81" s="628">
        <f t="shared" si="7"/>
        <v>20832</v>
      </c>
      <c r="CG81" s="427">
        <f t="shared" si="8"/>
        <v>4989.820115451867</v>
      </c>
      <c r="CH81" s="199" t="s">
        <v>766</v>
      </c>
      <c r="CI81" s="1450"/>
      <c r="CJ81" s="1457"/>
      <c r="CK81" s="118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</row>
    <row r="82" spans="1:206" s="6" customFormat="1" ht="38.25">
      <c r="A82" s="32">
        <v>81</v>
      </c>
      <c r="B82" s="202" t="s">
        <v>292</v>
      </c>
      <c r="C82" s="1377"/>
      <c r="D82" s="55" t="s">
        <v>140</v>
      </c>
      <c r="E82" s="123" t="s">
        <v>382</v>
      </c>
      <c r="F82" s="188"/>
      <c r="G82" s="513"/>
      <c r="H82" s="89"/>
      <c r="I82" s="31"/>
      <c r="J82" s="470"/>
      <c r="K82" s="489"/>
      <c r="L82" s="438"/>
      <c r="M82" s="29"/>
      <c r="N82" s="30"/>
      <c r="O82" s="28"/>
      <c r="P82" s="84"/>
      <c r="Q82" s="158"/>
      <c r="R82" s="29"/>
      <c r="S82" s="30"/>
      <c r="T82" s="224"/>
      <c r="U82" s="65"/>
      <c r="V82" s="29"/>
      <c r="W82" s="29"/>
      <c r="X82" s="30"/>
      <c r="Y82" s="79"/>
      <c r="Z82" s="65"/>
      <c r="AA82" s="29"/>
      <c r="AB82" s="29"/>
      <c r="AC82" s="30"/>
      <c r="AD82" s="28"/>
      <c r="AE82" s="84"/>
      <c r="AF82" s="158"/>
      <c r="AG82" s="29"/>
      <c r="AH82" s="30"/>
      <c r="AI82" s="160"/>
      <c r="AJ82" s="84"/>
      <c r="AK82" s="158"/>
      <c r="AL82" s="29"/>
      <c r="AM82" s="30"/>
      <c r="AN82" s="28"/>
      <c r="AO82" s="65"/>
      <c r="AP82" s="29"/>
      <c r="AQ82" s="89"/>
      <c r="AR82" s="31"/>
      <c r="AS82" s="28"/>
      <c r="AT82" s="65"/>
      <c r="AU82" s="29"/>
      <c r="AV82" s="29"/>
      <c r="AW82" s="30"/>
      <c r="AX82" s="160"/>
      <c r="AY82" s="151"/>
      <c r="AZ82" s="529"/>
      <c r="BA82" s="158"/>
      <c r="BB82" s="159"/>
      <c r="BC82" s="160"/>
      <c r="BD82" s="161"/>
      <c r="BE82" s="162"/>
      <c r="BF82" s="162"/>
      <c r="BG82" s="163"/>
      <c r="BH82" s="164"/>
      <c r="BI82" s="415"/>
      <c r="BJ82" s="166"/>
      <c r="BK82" s="166"/>
      <c r="BL82" s="166"/>
      <c r="BM82" s="167"/>
      <c r="BN82" s="165"/>
      <c r="BO82" s="166"/>
      <c r="BP82" s="166"/>
      <c r="BQ82" s="166"/>
      <c r="BR82" s="167"/>
      <c r="BS82" s="165"/>
      <c r="BT82" s="166"/>
      <c r="BU82" s="166"/>
      <c r="BV82" s="168"/>
      <c r="BW82" s="169"/>
      <c r="BX82" s="165"/>
      <c r="BY82" s="166"/>
      <c r="BZ82" s="166"/>
      <c r="CA82" s="166"/>
      <c r="CB82" s="169"/>
      <c r="CC82" s="190">
        <f t="shared" si="9"/>
        <v>0</v>
      </c>
      <c r="CD82" s="427">
        <f t="shared" si="5"/>
        <v>0</v>
      </c>
      <c r="CE82" s="427">
        <f t="shared" si="6"/>
        <v>0</v>
      </c>
      <c r="CF82" s="628">
        <f t="shared" si="7"/>
        <v>0</v>
      </c>
      <c r="CG82" s="427">
        <f t="shared" si="8"/>
        <v>0</v>
      </c>
      <c r="CH82" s="199" t="s">
        <v>766</v>
      </c>
      <c r="CI82" s="635"/>
      <c r="CJ82" s="55"/>
      <c r="CK82" s="116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</row>
    <row r="83" spans="1:206" s="6" customFormat="1" ht="57" customHeight="1">
      <c r="A83" s="32">
        <v>82</v>
      </c>
      <c r="B83" s="202" t="s">
        <v>314</v>
      </c>
      <c r="C83" s="1377"/>
      <c r="D83" s="55" t="s">
        <v>139</v>
      </c>
      <c r="E83" s="123" t="s">
        <v>293</v>
      </c>
      <c r="F83" s="208"/>
      <c r="G83" s="512"/>
      <c r="H83" s="89"/>
      <c r="I83" s="174"/>
      <c r="J83" s="79"/>
      <c r="K83" s="65">
        <v>10000</v>
      </c>
      <c r="L83" s="29"/>
      <c r="M83" s="29">
        <v>10800</v>
      </c>
      <c r="N83" s="915" t="s">
        <v>769</v>
      </c>
      <c r="O83" s="28" t="s">
        <v>778</v>
      </c>
      <c r="P83" s="84"/>
      <c r="Q83" s="158"/>
      <c r="R83" s="29"/>
      <c r="S83" s="30"/>
      <c r="T83" s="224"/>
      <c r="U83" s="65"/>
      <c r="V83" s="29"/>
      <c r="W83" s="29"/>
      <c r="X83" s="30"/>
      <c r="Y83" s="28"/>
      <c r="Z83" s="65"/>
      <c r="AA83" s="29"/>
      <c r="AB83" s="29"/>
      <c r="AC83" s="30"/>
      <c r="AD83" s="28"/>
      <c r="AE83" s="84"/>
      <c r="AF83" s="158"/>
      <c r="AG83" s="29"/>
      <c r="AH83" s="30"/>
      <c r="AI83" s="160"/>
      <c r="AJ83" s="65">
        <v>1390</v>
      </c>
      <c r="AK83" s="29"/>
      <c r="AL83" s="29">
        <v>1500</v>
      </c>
      <c r="AM83" s="30"/>
      <c r="AN83" s="79" t="s">
        <v>559</v>
      </c>
      <c r="AO83" s="242"/>
      <c r="AP83" s="431"/>
      <c r="AQ83" s="89"/>
      <c r="AR83" s="31"/>
      <c r="AS83" s="28"/>
      <c r="AT83" s="65"/>
      <c r="AU83" s="29"/>
      <c r="AV83" s="29"/>
      <c r="AW83" s="30"/>
      <c r="AX83" s="160"/>
      <c r="AY83" s="151"/>
      <c r="AZ83" s="529"/>
      <c r="BA83" s="158"/>
      <c r="BB83" s="159"/>
      <c r="BC83" s="160"/>
      <c r="BD83" s="161"/>
      <c r="BE83" s="162"/>
      <c r="BF83" s="162"/>
      <c r="BG83" s="163"/>
      <c r="BH83" s="164"/>
      <c r="BI83" s="415"/>
      <c r="BJ83" s="166"/>
      <c r="BK83" s="166"/>
      <c r="BL83" s="166"/>
      <c r="BM83" s="167"/>
      <c r="BN83" s="165"/>
      <c r="BO83" s="166"/>
      <c r="BP83" s="166"/>
      <c r="BQ83" s="166"/>
      <c r="BR83" s="167"/>
      <c r="BS83" s="165"/>
      <c r="BT83" s="166"/>
      <c r="BU83" s="166"/>
      <c r="BV83" s="168"/>
      <c r="BW83" s="169"/>
      <c r="BX83" s="165"/>
      <c r="BY83" s="166"/>
      <c r="BZ83" s="166"/>
      <c r="CA83" s="166"/>
      <c r="CB83" s="169"/>
      <c r="CC83" s="190">
        <f t="shared" si="9"/>
        <v>11390</v>
      </c>
      <c r="CD83" s="427">
        <f t="shared" si="5"/>
        <v>0</v>
      </c>
      <c r="CE83" s="427">
        <f t="shared" si="6"/>
        <v>12300</v>
      </c>
      <c r="CF83" s="628">
        <f t="shared" si="7"/>
        <v>11390</v>
      </c>
      <c r="CG83" s="427">
        <f t="shared" si="8"/>
        <v>2728.2090588996143</v>
      </c>
      <c r="CH83" s="199" t="s">
        <v>766</v>
      </c>
      <c r="CI83" s="648"/>
      <c r="CJ83" s="55"/>
      <c r="CK83" s="113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</row>
    <row r="84" spans="1:206" s="21" customFormat="1" ht="46.5" customHeight="1">
      <c r="A84" s="32">
        <v>83</v>
      </c>
      <c r="B84" s="766" t="s">
        <v>371</v>
      </c>
      <c r="C84" s="1377"/>
      <c r="D84" s="741" t="s">
        <v>139</v>
      </c>
      <c r="E84" s="698" t="s">
        <v>514</v>
      </c>
      <c r="F84" s="714"/>
      <c r="G84" s="715"/>
      <c r="H84" s="762"/>
      <c r="I84" s="763"/>
      <c r="J84" s="736"/>
      <c r="K84" s="704">
        <v>52015</v>
      </c>
      <c r="L84" s="705"/>
      <c r="M84" s="705">
        <v>56176</v>
      </c>
      <c r="N84" s="961" t="s">
        <v>638</v>
      </c>
      <c r="O84" s="711" t="s">
        <v>788</v>
      </c>
      <c r="P84" s="739"/>
      <c r="Q84" s="740"/>
      <c r="R84" s="705"/>
      <c r="S84" s="709"/>
      <c r="T84" s="736"/>
      <c r="U84" s="704">
        <v>37037</v>
      </c>
      <c r="V84" s="705">
        <v>18518.5</v>
      </c>
      <c r="W84" s="705">
        <v>40000</v>
      </c>
      <c r="X84" s="961" t="s">
        <v>638</v>
      </c>
      <c r="Y84" s="711" t="s">
        <v>788</v>
      </c>
      <c r="Z84" s="704">
        <v>59800</v>
      </c>
      <c r="AA84" s="705"/>
      <c r="AB84" s="705">
        <v>64000</v>
      </c>
      <c r="AC84" s="961" t="s">
        <v>638</v>
      </c>
      <c r="AD84" s="711" t="s">
        <v>788</v>
      </c>
      <c r="AE84" s="739">
        <v>92593</v>
      </c>
      <c r="AF84" s="705"/>
      <c r="AG84" s="740">
        <v>100000</v>
      </c>
      <c r="AH84" s="961" t="s">
        <v>638</v>
      </c>
      <c r="AI84" s="711" t="s">
        <v>788</v>
      </c>
      <c r="AJ84" s="739">
        <v>60185.19</v>
      </c>
      <c r="AK84" s="740"/>
      <c r="AL84" s="740">
        <v>65000</v>
      </c>
      <c r="AM84" s="1256"/>
      <c r="AN84" s="1257" t="s">
        <v>788</v>
      </c>
      <c r="AO84" s="704">
        <v>13888.89</v>
      </c>
      <c r="AP84" s="705"/>
      <c r="AQ84" s="701">
        <v>15000</v>
      </c>
      <c r="AR84" s="961" t="s">
        <v>638</v>
      </c>
      <c r="AS84" s="711" t="s">
        <v>788</v>
      </c>
      <c r="AT84" s="704"/>
      <c r="AU84" s="705"/>
      <c r="AV84" s="705"/>
      <c r="AW84" s="709"/>
      <c r="AX84" s="724"/>
      <c r="AY84" s="720"/>
      <c r="AZ84" s="721"/>
      <c r="BA84" s="722"/>
      <c r="BB84" s="723"/>
      <c r="BC84" s="724"/>
      <c r="BD84" s="725"/>
      <c r="BE84" s="726"/>
      <c r="BF84" s="726"/>
      <c r="BG84" s="727"/>
      <c r="BH84" s="728"/>
      <c r="BI84" s="1197"/>
      <c r="BJ84" s="730"/>
      <c r="BK84" s="730"/>
      <c r="BL84" s="730"/>
      <c r="BM84" s="731"/>
      <c r="BN84" s="729"/>
      <c r="BO84" s="730"/>
      <c r="BP84" s="730"/>
      <c r="BQ84" s="730"/>
      <c r="BR84" s="731"/>
      <c r="BS84" s="729"/>
      <c r="BT84" s="730"/>
      <c r="BU84" s="730"/>
      <c r="BV84" s="732"/>
      <c r="BW84" s="733"/>
      <c r="BX84" s="729"/>
      <c r="BY84" s="730"/>
      <c r="BZ84" s="730"/>
      <c r="CA84" s="730"/>
      <c r="CB84" s="733"/>
      <c r="CC84" s="1235">
        <f t="shared" si="9"/>
        <v>315519.08</v>
      </c>
      <c r="CD84" s="712">
        <f t="shared" si="5"/>
        <v>18518.5</v>
      </c>
      <c r="CE84" s="712">
        <f t="shared" si="6"/>
        <v>340176</v>
      </c>
      <c r="CF84" s="734">
        <f t="shared" si="7"/>
        <v>334037.58</v>
      </c>
      <c r="CG84" s="920">
        <f t="shared" si="8"/>
        <v>80010.9176267695</v>
      </c>
      <c r="CH84" s="735" t="s">
        <v>914</v>
      </c>
      <c r="CI84" s="785" t="s">
        <v>219</v>
      </c>
      <c r="CJ84" s="785" t="s">
        <v>851</v>
      </c>
      <c r="CK84" s="1254" t="s">
        <v>904</v>
      </c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</row>
    <row r="85" spans="1:206" s="21" customFormat="1" ht="25.5">
      <c r="A85" s="32">
        <v>84</v>
      </c>
      <c r="B85" s="225"/>
      <c r="C85" s="1377"/>
      <c r="D85" s="55" t="s">
        <v>139</v>
      </c>
      <c r="E85" s="123" t="s">
        <v>511</v>
      </c>
      <c r="F85" s="156"/>
      <c r="G85" s="514"/>
      <c r="H85" s="89"/>
      <c r="I85" s="490"/>
      <c r="J85" s="224"/>
      <c r="K85" s="242"/>
      <c r="L85" s="431"/>
      <c r="M85" s="431"/>
      <c r="N85" s="432"/>
      <c r="O85" s="79"/>
      <c r="P85" s="242"/>
      <c r="Q85" s="431"/>
      <c r="R85" s="29"/>
      <c r="S85" s="30"/>
      <c r="T85" s="83"/>
      <c r="U85" s="65"/>
      <c r="V85" s="29"/>
      <c r="W85" s="29"/>
      <c r="X85" s="30"/>
      <c r="Y85" s="79"/>
      <c r="Z85" s="242"/>
      <c r="AA85" s="431"/>
      <c r="AB85" s="431"/>
      <c r="AC85" s="432"/>
      <c r="AD85" s="79"/>
      <c r="AE85" s="242"/>
      <c r="AF85" s="431"/>
      <c r="AG85" s="431"/>
      <c r="AH85" s="432"/>
      <c r="AI85" s="437"/>
      <c r="AJ85" s="242"/>
      <c r="AK85" s="431"/>
      <c r="AL85" s="431"/>
      <c r="AM85" s="432"/>
      <c r="AN85" s="491"/>
      <c r="AO85" s="65"/>
      <c r="AP85" s="29"/>
      <c r="AQ85" s="89"/>
      <c r="AR85" s="174"/>
      <c r="AS85" s="79"/>
      <c r="AT85" s="65"/>
      <c r="AU85" s="29"/>
      <c r="AV85" s="29"/>
      <c r="AW85" s="30"/>
      <c r="AX85" s="160"/>
      <c r="AY85" s="151"/>
      <c r="AZ85" s="529"/>
      <c r="BA85" s="158"/>
      <c r="BB85" s="159"/>
      <c r="BC85" s="160"/>
      <c r="BD85" s="161"/>
      <c r="BE85" s="162"/>
      <c r="BF85" s="162"/>
      <c r="BG85" s="163"/>
      <c r="BH85" s="164"/>
      <c r="BI85" s="415"/>
      <c r="BJ85" s="166"/>
      <c r="BK85" s="166"/>
      <c r="BL85" s="166"/>
      <c r="BM85" s="167"/>
      <c r="BN85" s="165"/>
      <c r="BO85" s="166"/>
      <c r="BP85" s="166"/>
      <c r="BQ85" s="166"/>
      <c r="BR85" s="167"/>
      <c r="BS85" s="165"/>
      <c r="BT85" s="166"/>
      <c r="BU85" s="166"/>
      <c r="BV85" s="168"/>
      <c r="BW85" s="169"/>
      <c r="BX85" s="165"/>
      <c r="BY85" s="166"/>
      <c r="BZ85" s="166"/>
      <c r="CA85" s="166"/>
      <c r="CB85" s="169"/>
      <c r="CC85" s="190">
        <f t="shared" si="9"/>
        <v>0</v>
      </c>
      <c r="CD85" s="427">
        <f t="shared" si="5"/>
        <v>0</v>
      </c>
      <c r="CE85" s="427">
        <f t="shared" si="6"/>
        <v>0</v>
      </c>
      <c r="CF85" s="628">
        <f t="shared" si="7"/>
        <v>0</v>
      </c>
      <c r="CG85" s="427">
        <f t="shared" si="8"/>
        <v>0</v>
      </c>
      <c r="CH85" s="199" t="s">
        <v>766</v>
      </c>
      <c r="CI85" s="921"/>
      <c r="CJ85" s="921"/>
      <c r="CK85" s="1254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</row>
    <row r="86" spans="1:206" s="21" customFormat="1" ht="38.25" customHeight="1">
      <c r="A86" s="32">
        <v>85</v>
      </c>
      <c r="B86" s="766"/>
      <c r="C86" s="1377"/>
      <c r="D86" s="741" t="s">
        <v>505</v>
      </c>
      <c r="E86" s="698" t="s">
        <v>527</v>
      </c>
      <c r="F86" s="767"/>
      <c r="G86" s="768"/>
      <c r="H86" s="762"/>
      <c r="I86" s="763"/>
      <c r="J86" s="736"/>
      <c r="K86" s="739"/>
      <c r="L86" s="740"/>
      <c r="M86" s="740"/>
      <c r="N86" s="760"/>
      <c r="O86" s="703"/>
      <c r="P86" s="704"/>
      <c r="Q86" s="705"/>
      <c r="R86" s="705"/>
      <c r="S86" s="709"/>
      <c r="T86" s="736"/>
      <c r="U86" s="704"/>
      <c r="V86" s="705"/>
      <c r="W86" s="705"/>
      <c r="X86" s="709"/>
      <c r="Y86" s="711"/>
      <c r="Z86" s="739"/>
      <c r="AA86" s="740"/>
      <c r="AB86" s="740"/>
      <c r="AC86" s="760"/>
      <c r="AD86" s="711"/>
      <c r="AE86" s="704">
        <v>20000</v>
      </c>
      <c r="AF86" s="740"/>
      <c r="AG86" s="705">
        <v>21600</v>
      </c>
      <c r="AH86" s="1220" t="s">
        <v>882</v>
      </c>
      <c r="AI86" s="764" t="s">
        <v>576</v>
      </c>
      <c r="AJ86" s="704">
        <v>67500</v>
      </c>
      <c r="AK86" s="705">
        <v>33750</v>
      </c>
      <c r="AL86" s="705">
        <v>72900</v>
      </c>
      <c r="AM86" s="765" t="s">
        <v>630</v>
      </c>
      <c r="AN86" s="764" t="s">
        <v>576</v>
      </c>
      <c r="AO86" s="704">
        <v>66000</v>
      </c>
      <c r="AP86" s="705">
        <v>33000</v>
      </c>
      <c r="AQ86" s="701">
        <v>71280</v>
      </c>
      <c r="AR86" s="765" t="s">
        <v>630</v>
      </c>
      <c r="AS86" s="764" t="s">
        <v>576</v>
      </c>
      <c r="AT86" s="704"/>
      <c r="AU86" s="705"/>
      <c r="AV86" s="705"/>
      <c r="AW86" s="709"/>
      <c r="AX86" s="724"/>
      <c r="AY86" s="720"/>
      <c r="AZ86" s="721"/>
      <c r="BA86" s="722"/>
      <c r="BB86" s="723"/>
      <c r="BC86" s="724"/>
      <c r="BD86" s="725"/>
      <c r="BE86" s="726"/>
      <c r="BF86" s="726"/>
      <c r="BG86" s="727"/>
      <c r="BH86" s="728"/>
      <c r="BI86" s="1197"/>
      <c r="BJ86" s="730"/>
      <c r="BK86" s="730"/>
      <c r="BL86" s="730"/>
      <c r="BM86" s="731"/>
      <c r="BN86" s="729"/>
      <c r="BO86" s="730"/>
      <c r="BP86" s="730"/>
      <c r="BQ86" s="730"/>
      <c r="BR86" s="731"/>
      <c r="BS86" s="729"/>
      <c r="BT86" s="730"/>
      <c r="BU86" s="730"/>
      <c r="BV86" s="732"/>
      <c r="BW86" s="733"/>
      <c r="BX86" s="729"/>
      <c r="BY86" s="730"/>
      <c r="BZ86" s="730"/>
      <c r="CA86" s="730"/>
      <c r="CB86" s="733"/>
      <c r="CC86" s="1235">
        <f t="shared" si="9"/>
        <v>153500</v>
      </c>
      <c r="CD86" s="712">
        <f t="shared" si="5"/>
        <v>66750</v>
      </c>
      <c r="CE86" s="712">
        <f t="shared" si="6"/>
        <v>165780</v>
      </c>
      <c r="CF86" s="734">
        <f t="shared" si="7"/>
        <v>220250</v>
      </c>
      <c r="CG86" s="920">
        <f t="shared" si="8"/>
        <v>52755.754628853385</v>
      </c>
      <c r="CH86" s="735" t="s">
        <v>914</v>
      </c>
      <c r="CI86" s="978" t="s">
        <v>850</v>
      </c>
      <c r="CJ86" s="1058" t="s">
        <v>851</v>
      </c>
      <c r="CK86" s="187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</row>
    <row r="87" spans="1:89" s="23" customFormat="1" ht="38.25" customHeight="1">
      <c r="A87" s="32">
        <v>86</v>
      </c>
      <c r="B87" s="766"/>
      <c r="C87" s="1377"/>
      <c r="D87" s="741" t="s">
        <v>505</v>
      </c>
      <c r="E87" s="758" t="s">
        <v>507</v>
      </c>
      <c r="F87" s="767"/>
      <c r="G87" s="768"/>
      <c r="H87" s="762"/>
      <c r="I87" s="763"/>
      <c r="J87" s="736"/>
      <c r="K87" s="739"/>
      <c r="L87" s="740"/>
      <c r="M87" s="740"/>
      <c r="N87" s="760"/>
      <c r="O87" s="736"/>
      <c r="P87" s="704">
        <v>95592.59</v>
      </c>
      <c r="Q87" s="705">
        <v>46296.3</v>
      </c>
      <c r="R87" s="705">
        <v>100000</v>
      </c>
      <c r="S87" s="709" t="s">
        <v>630</v>
      </c>
      <c r="T87" s="764" t="s">
        <v>576</v>
      </c>
      <c r="U87" s="704"/>
      <c r="V87" s="705"/>
      <c r="W87" s="705"/>
      <c r="X87" s="709"/>
      <c r="Y87" s="711"/>
      <c r="Z87" s="739"/>
      <c r="AA87" s="740"/>
      <c r="AB87" s="740"/>
      <c r="AC87" s="760"/>
      <c r="AD87" s="711"/>
      <c r="AE87" s="739"/>
      <c r="AF87" s="740"/>
      <c r="AG87" s="740"/>
      <c r="AH87" s="760"/>
      <c r="AI87" s="711"/>
      <c r="AJ87" s="704">
        <v>3800</v>
      </c>
      <c r="AK87" s="705">
        <v>1900</v>
      </c>
      <c r="AL87" s="705">
        <v>4100</v>
      </c>
      <c r="AM87" s="765" t="s">
        <v>630</v>
      </c>
      <c r="AN87" s="764" t="s">
        <v>576</v>
      </c>
      <c r="AO87" s="704">
        <v>35000</v>
      </c>
      <c r="AP87" s="705">
        <v>17500</v>
      </c>
      <c r="AQ87" s="701">
        <v>37800</v>
      </c>
      <c r="AR87" s="765" t="s">
        <v>630</v>
      </c>
      <c r="AS87" s="764" t="s">
        <v>576</v>
      </c>
      <c r="AT87" s="704"/>
      <c r="AU87" s="705"/>
      <c r="AV87" s="705"/>
      <c r="AW87" s="709"/>
      <c r="AX87" s="724"/>
      <c r="AY87" s="720"/>
      <c r="AZ87" s="721"/>
      <c r="BA87" s="722"/>
      <c r="BB87" s="723"/>
      <c r="BC87" s="724"/>
      <c r="BD87" s="725"/>
      <c r="BE87" s="726"/>
      <c r="BF87" s="726"/>
      <c r="BG87" s="727"/>
      <c r="BH87" s="728"/>
      <c r="BI87" s="1197"/>
      <c r="BJ87" s="730"/>
      <c r="BK87" s="730"/>
      <c r="BL87" s="730"/>
      <c r="BM87" s="731"/>
      <c r="BN87" s="729"/>
      <c r="BO87" s="730"/>
      <c r="BP87" s="730"/>
      <c r="BQ87" s="730"/>
      <c r="BR87" s="731"/>
      <c r="BS87" s="729"/>
      <c r="BT87" s="730"/>
      <c r="BU87" s="730"/>
      <c r="BV87" s="732"/>
      <c r="BW87" s="733"/>
      <c r="BX87" s="729"/>
      <c r="BY87" s="730"/>
      <c r="BZ87" s="730"/>
      <c r="CA87" s="730"/>
      <c r="CB87" s="733"/>
      <c r="CC87" s="1235">
        <f t="shared" si="9"/>
        <v>134392.59</v>
      </c>
      <c r="CD87" s="712">
        <f t="shared" si="5"/>
        <v>65696.3</v>
      </c>
      <c r="CE87" s="712">
        <f t="shared" si="6"/>
        <v>141900</v>
      </c>
      <c r="CF87" s="734">
        <f t="shared" si="7"/>
        <v>200088.89</v>
      </c>
      <c r="CG87" s="1339" t="s">
        <v>864</v>
      </c>
      <c r="CH87" s="1341" t="s">
        <v>914</v>
      </c>
      <c r="CI87" s="1455" t="s">
        <v>850</v>
      </c>
      <c r="CJ87" s="1060"/>
      <c r="CK87" s="1449"/>
    </row>
    <row r="88" spans="1:89" s="23" customFormat="1" ht="38.25" customHeight="1">
      <c r="A88" s="32">
        <v>87</v>
      </c>
      <c r="B88" s="766"/>
      <c r="C88" s="1377"/>
      <c r="D88" s="741" t="s">
        <v>506</v>
      </c>
      <c r="E88" s="758" t="s">
        <v>508</v>
      </c>
      <c r="F88" s="767"/>
      <c r="G88" s="768"/>
      <c r="H88" s="762"/>
      <c r="I88" s="763"/>
      <c r="J88" s="736"/>
      <c r="K88" s="739"/>
      <c r="L88" s="740"/>
      <c r="M88" s="740"/>
      <c r="N88" s="760"/>
      <c r="O88" s="736"/>
      <c r="P88" s="704">
        <v>95592.59</v>
      </c>
      <c r="Q88" s="705">
        <v>46296.3</v>
      </c>
      <c r="R88" s="705">
        <v>100000</v>
      </c>
      <c r="S88" s="709" t="s">
        <v>630</v>
      </c>
      <c r="T88" s="764" t="s">
        <v>576</v>
      </c>
      <c r="U88" s="704"/>
      <c r="V88" s="705"/>
      <c r="W88" s="705"/>
      <c r="X88" s="709"/>
      <c r="Y88" s="711"/>
      <c r="Z88" s="739"/>
      <c r="AA88" s="740"/>
      <c r="AB88" s="740"/>
      <c r="AC88" s="760"/>
      <c r="AD88" s="711"/>
      <c r="AE88" s="739"/>
      <c r="AF88" s="740"/>
      <c r="AG88" s="740"/>
      <c r="AH88" s="760"/>
      <c r="AI88" s="711"/>
      <c r="AJ88" s="704">
        <v>19630</v>
      </c>
      <c r="AK88" s="705">
        <v>9815</v>
      </c>
      <c r="AL88" s="705">
        <v>21200</v>
      </c>
      <c r="AM88" s="765" t="s">
        <v>630</v>
      </c>
      <c r="AN88" s="764" t="s">
        <v>576</v>
      </c>
      <c r="AO88" s="704">
        <v>50600</v>
      </c>
      <c r="AP88" s="705">
        <v>25300</v>
      </c>
      <c r="AQ88" s="701">
        <v>54648</v>
      </c>
      <c r="AR88" s="765" t="s">
        <v>630</v>
      </c>
      <c r="AS88" s="764" t="s">
        <v>576</v>
      </c>
      <c r="AT88" s="704"/>
      <c r="AU88" s="705"/>
      <c r="AV88" s="705"/>
      <c r="AW88" s="709"/>
      <c r="AX88" s="724"/>
      <c r="AY88" s="720"/>
      <c r="AZ88" s="721"/>
      <c r="BA88" s="722"/>
      <c r="BB88" s="723"/>
      <c r="BC88" s="724"/>
      <c r="BD88" s="725"/>
      <c r="BE88" s="726"/>
      <c r="BF88" s="726"/>
      <c r="BG88" s="727"/>
      <c r="BH88" s="728"/>
      <c r="BI88" s="1197"/>
      <c r="BJ88" s="730"/>
      <c r="BK88" s="730"/>
      <c r="BL88" s="730"/>
      <c r="BM88" s="731"/>
      <c r="BN88" s="729"/>
      <c r="BO88" s="730"/>
      <c r="BP88" s="730"/>
      <c r="BQ88" s="730"/>
      <c r="BR88" s="731"/>
      <c r="BS88" s="729"/>
      <c r="BT88" s="730"/>
      <c r="BU88" s="730"/>
      <c r="BV88" s="732"/>
      <c r="BW88" s="733"/>
      <c r="BX88" s="729"/>
      <c r="BY88" s="730"/>
      <c r="BZ88" s="730"/>
      <c r="CA88" s="730"/>
      <c r="CB88" s="733"/>
      <c r="CC88" s="1235">
        <f t="shared" si="9"/>
        <v>165822.59</v>
      </c>
      <c r="CD88" s="712">
        <f t="shared" si="5"/>
        <v>81411.3</v>
      </c>
      <c r="CE88" s="712">
        <f t="shared" si="6"/>
        <v>175848</v>
      </c>
      <c r="CF88" s="734">
        <f t="shared" si="7"/>
        <v>247233.89</v>
      </c>
      <c r="CG88" s="1448"/>
      <c r="CH88" s="1342"/>
      <c r="CI88" s="1456"/>
      <c r="CJ88" s="1059"/>
      <c r="CK88" s="1449"/>
    </row>
    <row r="89" spans="1:206" s="6" customFormat="1" ht="55.5" customHeight="1">
      <c r="A89" s="32">
        <v>88</v>
      </c>
      <c r="B89" s="202" t="s">
        <v>314</v>
      </c>
      <c r="C89" s="1377"/>
      <c r="D89" s="55" t="s">
        <v>138</v>
      </c>
      <c r="E89" s="155" t="s">
        <v>394</v>
      </c>
      <c r="F89" s="208"/>
      <c r="G89" s="512"/>
      <c r="H89" s="89"/>
      <c r="I89" s="31"/>
      <c r="J89" s="28"/>
      <c r="K89" s="428"/>
      <c r="L89" s="89"/>
      <c r="M89" s="29"/>
      <c r="N89" s="30"/>
      <c r="O89" s="28"/>
      <c r="P89" s="84">
        <v>2439.02</v>
      </c>
      <c r="Q89" s="158">
        <v>1219.51</v>
      </c>
      <c r="R89" s="29">
        <v>3000</v>
      </c>
      <c r="S89" s="30" t="s">
        <v>607</v>
      </c>
      <c r="T89" s="224" t="s">
        <v>677</v>
      </c>
      <c r="U89" s="65"/>
      <c r="V89" s="29"/>
      <c r="W89" s="29"/>
      <c r="X89" s="30"/>
      <c r="Y89" s="28"/>
      <c r="Z89" s="65"/>
      <c r="AA89" s="29"/>
      <c r="AB89" s="29"/>
      <c r="AC89" s="30"/>
      <c r="AD89" s="28"/>
      <c r="AE89" s="428"/>
      <c r="AF89" s="89"/>
      <c r="AG89" s="29"/>
      <c r="AH89" s="30"/>
      <c r="AI89" s="28"/>
      <c r="AJ89" s="65">
        <v>1390</v>
      </c>
      <c r="AK89" s="29"/>
      <c r="AL89" s="29">
        <v>1500</v>
      </c>
      <c r="AM89" s="30"/>
      <c r="AN89" s="79" t="s">
        <v>559</v>
      </c>
      <c r="AO89" s="429"/>
      <c r="AP89" s="528"/>
      <c r="AQ89" s="89"/>
      <c r="AR89" s="31"/>
      <c r="AS89" s="28"/>
      <c r="AT89" s="65"/>
      <c r="AU89" s="29"/>
      <c r="AV89" s="29"/>
      <c r="AW89" s="30"/>
      <c r="AX89" s="160"/>
      <c r="AY89" s="151"/>
      <c r="AZ89" s="529"/>
      <c r="BA89" s="158"/>
      <c r="BB89" s="159"/>
      <c r="BC89" s="160"/>
      <c r="BD89" s="161"/>
      <c r="BE89" s="162"/>
      <c r="BF89" s="162"/>
      <c r="BG89" s="163"/>
      <c r="BH89" s="164"/>
      <c r="BI89" s="415"/>
      <c r="BJ89" s="166"/>
      <c r="BK89" s="166"/>
      <c r="BL89" s="166"/>
      <c r="BM89" s="167"/>
      <c r="BN89" s="165"/>
      <c r="BO89" s="166"/>
      <c r="BP89" s="166"/>
      <c r="BQ89" s="166"/>
      <c r="BR89" s="167"/>
      <c r="BS89" s="165"/>
      <c r="BT89" s="166"/>
      <c r="BU89" s="166"/>
      <c r="BV89" s="168"/>
      <c r="BW89" s="169"/>
      <c r="BX89" s="165"/>
      <c r="BY89" s="166"/>
      <c r="BZ89" s="166"/>
      <c r="CA89" s="166"/>
      <c r="CB89" s="169"/>
      <c r="CC89" s="190">
        <f t="shared" si="9"/>
        <v>3829.02</v>
      </c>
      <c r="CD89" s="427">
        <f t="shared" si="5"/>
        <v>1219.51</v>
      </c>
      <c r="CE89" s="427">
        <f t="shared" si="6"/>
        <v>4500</v>
      </c>
      <c r="CF89" s="628">
        <f t="shared" si="7"/>
        <v>5048.53</v>
      </c>
      <c r="CG89" s="427">
        <f t="shared" si="8"/>
        <v>1209.2577067714196</v>
      </c>
      <c r="CH89" s="199" t="s">
        <v>766</v>
      </c>
      <c r="CI89" s="629"/>
      <c r="CJ89" s="55"/>
      <c r="CK89" s="116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</row>
    <row r="90" spans="1:206" s="6" customFormat="1" ht="54.75" customHeight="1">
      <c r="A90" s="32">
        <v>89</v>
      </c>
      <c r="B90" s="202" t="s">
        <v>314</v>
      </c>
      <c r="C90" s="1377"/>
      <c r="D90" s="55" t="s">
        <v>138</v>
      </c>
      <c r="E90" s="123" t="s">
        <v>19</v>
      </c>
      <c r="F90" s="208"/>
      <c r="G90" s="512"/>
      <c r="H90" s="89"/>
      <c r="I90" s="31"/>
      <c r="J90" s="79"/>
      <c r="K90" s="65"/>
      <c r="L90" s="29"/>
      <c r="M90" s="29"/>
      <c r="N90" s="30"/>
      <c r="O90" s="28"/>
      <c r="P90" s="65"/>
      <c r="Q90" s="29"/>
      <c r="R90" s="29"/>
      <c r="S90" s="30"/>
      <c r="T90" s="83"/>
      <c r="U90" s="65"/>
      <c r="V90" s="29"/>
      <c r="W90" s="29"/>
      <c r="X90" s="30"/>
      <c r="Y90" s="28"/>
      <c r="Z90" s="65"/>
      <c r="AA90" s="29"/>
      <c r="AB90" s="29"/>
      <c r="AC90" s="30"/>
      <c r="AD90" s="28"/>
      <c r="AE90" s="84"/>
      <c r="AF90" s="158"/>
      <c r="AG90" s="89"/>
      <c r="AH90" s="31"/>
      <c r="AI90" s="160"/>
      <c r="AJ90" s="65">
        <v>2315</v>
      </c>
      <c r="AK90" s="29"/>
      <c r="AL90" s="29">
        <v>2500</v>
      </c>
      <c r="AM90" s="30"/>
      <c r="AN90" s="83" t="s">
        <v>557</v>
      </c>
      <c r="AO90" s="242"/>
      <c r="AP90" s="431"/>
      <c r="AQ90" s="89"/>
      <c r="AR90" s="31"/>
      <c r="AS90" s="28"/>
      <c r="AT90" s="65"/>
      <c r="AU90" s="29"/>
      <c r="AV90" s="29"/>
      <c r="AW90" s="30"/>
      <c r="AX90" s="160"/>
      <c r="AY90" s="151"/>
      <c r="AZ90" s="529"/>
      <c r="BA90" s="158"/>
      <c r="BB90" s="159"/>
      <c r="BC90" s="160"/>
      <c r="BD90" s="161"/>
      <c r="BE90" s="162"/>
      <c r="BF90" s="162"/>
      <c r="BG90" s="163"/>
      <c r="BH90" s="164"/>
      <c r="BI90" s="415"/>
      <c r="BJ90" s="166"/>
      <c r="BK90" s="166"/>
      <c r="BL90" s="166"/>
      <c r="BM90" s="167"/>
      <c r="BN90" s="165"/>
      <c r="BO90" s="166"/>
      <c r="BP90" s="166"/>
      <c r="BQ90" s="166"/>
      <c r="BR90" s="167"/>
      <c r="BS90" s="165"/>
      <c r="BT90" s="166"/>
      <c r="BU90" s="166"/>
      <c r="BV90" s="168"/>
      <c r="BW90" s="169"/>
      <c r="BX90" s="165"/>
      <c r="BY90" s="166"/>
      <c r="BZ90" s="166"/>
      <c r="CA90" s="166"/>
      <c r="CB90" s="169"/>
      <c r="CC90" s="190">
        <f t="shared" si="9"/>
        <v>2315</v>
      </c>
      <c r="CD90" s="427">
        <f t="shared" si="5"/>
        <v>0</v>
      </c>
      <c r="CE90" s="427">
        <f t="shared" si="6"/>
        <v>2500</v>
      </c>
      <c r="CF90" s="628">
        <f t="shared" si="7"/>
        <v>2315</v>
      </c>
      <c r="CG90" s="427">
        <f t="shared" si="8"/>
        <v>554.5042995041797</v>
      </c>
      <c r="CH90" s="199" t="s">
        <v>766</v>
      </c>
      <c r="CI90" s="635"/>
      <c r="CJ90" s="55"/>
      <c r="CK90" s="113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</row>
    <row r="91" spans="1:206" s="6" customFormat="1" ht="52.5" customHeight="1">
      <c r="A91" s="32">
        <v>90</v>
      </c>
      <c r="B91" s="202" t="s">
        <v>310</v>
      </c>
      <c r="C91" s="1377"/>
      <c r="D91" s="55" t="s">
        <v>141</v>
      </c>
      <c r="E91" s="770" t="s">
        <v>856</v>
      </c>
      <c r="F91" s="208"/>
      <c r="G91" s="627"/>
      <c r="H91" s="467"/>
      <c r="I91" s="467"/>
      <c r="J91" s="1105"/>
      <c r="K91" s="65"/>
      <c r="L91" s="492"/>
      <c r="M91" s="492"/>
      <c r="N91" s="492"/>
      <c r="O91" s="28"/>
      <c r="P91" s="29"/>
      <c r="Q91" s="492"/>
      <c r="R91" s="492"/>
      <c r="S91" s="492"/>
      <c r="T91" s="1109"/>
      <c r="U91" s="84"/>
      <c r="V91" s="771"/>
      <c r="W91" s="492"/>
      <c r="X91" s="492"/>
      <c r="Y91" s="28"/>
      <c r="Z91" s="29">
        <v>3300</v>
      </c>
      <c r="AA91" s="492"/>
      <c r="AB91" s="492">
        <v>3564</v>
      </c>
      <c r="AC91" s="492" t="s">
        <v>598</v>
      </c>
      <c r="AD91" s="1138" t="s">
        <v>598</v>
      </c>
      <c r="AE91" s="65">
        <v>1630</v>
      </c>
      <c r="AF91" s="492"/>
      <c r="AG91" s="467">
        <v>2000</v>
      </c>
      <c r="AH91" s="467" t="s">
        <v>611</v>
      </c>
      <c r="AI91" s="28" t="s">
        <v>717</v>
      </c>
      <c r="AJ91" s="29">
        <v>602</v>
      </c>
      <c r="AK91" s="492"/>
      <c r="AL91" s="492">
        <v>650</v>
      </c>
      <c r="AM91" s="492"/>
      <c r="AN91" s="1109" t="s">
        <v>557</v>
      </c>
      <c r="AO91" s="65"/>
      <c r="AP91" s="492"/>
      <c r="AQ91" s="492"/>
      <c r="AR91" s="492"/>
      <c r="AS91" s="28"/>
      <c r="AT91" s="29"/>
      <c r="AU91" s="492"/>
      <c r="AV91" s="492"/>
      <c r="AW91" s="492"/>
      <c r="AX91" s="1155"/>
      <c r="AY91" s="151"/>
      <c r="AZ91" s="504"/>
      <c r="BA91" s="771"/>
      <c r="BB91" s="771"/>
      <c r="BC91" s="160"/>
      <c r="BD91" s="162"/>
      <c r="BE91" s="423"/>
      <c r="BF91" s="423"/>
      <c r="BG91" s="423"/>
      <c r="BH91" s="1131"/>
      <c r="BI91" s="161"/>
      <c r="BJ91" s="423"/>
      <c r="BK91" s="423"/>
      <c r="BL91" s="423"/>
      <c r="BM91" s="164"/>
      <c r="BN91" s="162"/>
      <c r="BO91" s="423"/>
      <c r="BP91" s="423"/>
      <c r="BQ91" s="423"/>
      <c r="BR91" s="1131"/>
      <c r="BS91" s="161"/>
      <c r="BT91" s="423"/>
      <c r="BU91" s="423"/>
      <c r="BV91" s="423"/>
      <c r="BW91" s="164"/>
      <c r="BX91" s="162"/>
      <c r="BY91" s="423"/>
      <c r="BZ91" s="423"/>
      <c r="CA91" s="423"/>
      <c r="CB91" s="164"/>
      <c r="CC91" s="190">
        <f t="shared" si="9"/>
        <v>5532</v>
      </c>
      <c r="CD91" s="427">
        <f t="shared" si="5"/>
        <v>0</v>
      </c>
      <c r="CE91" s="427">
        <f t="shared" si="6"/>
        <v>6214</v>
      </c>
      <c r="CF91" s="628">
        <f t="shared" si="7"/>
        <v>5532</v>
      </c>
      <c r="CG91" s="427">
        <f t="shared" si="8"/>
        <v>1325.061678124027</v>
      </c>
      <c r="CH91" s="199" t="s">
        <v>766</v>
      </c>
      <c r="CI91" s="635"/>
      <c r="CJ91" s="55"/>
      <c r="CK91" s="116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</row>
    <row r="92" spans="1:206" s="6" customFormat="1" ht="50.25" customHeight="1">
      <c r="A92" s="32">
        <v>91</v>
      </c>
      <c r="B92" s="202" t="s">
        <v>256</v>
      </c>
      <c r="C92" s="1405" t="s">
        <v>454</v>
      </c>
      <c r="D92" s="55" t="s">
        <v>169</v>
      </c>
      <c r="E92" s="770" t="s">
        <v>254</v>
      </c>
      <c r="F92" s="208">
        <v>300</v>
      </c>
      <c r="G92" s="627"/>
      <c r="H92" s="646">
        <v>350</v>
      </c>
      <c r="I92" s="646"/>
      <c r="J92" s="1106" t="s">
        <v>615</v>
      </c>
      <c r="K92" s="428">
        <v>650</v>
      </c>
      <c r="L92" s="467"/>
      <c r="M92" s="492">
        <v>800</v>
      </c>
      <c r="N92" s="917" t="s">
        <v>784</v>
      </c>
      <c r="O92" s="1118" t="s">
        <v>784</v>
      </c>
      <c r="P92" s="29">
        <v>813.01</v>
      </c>
      <c r="Q92" s="492">
        <v>406.5</v>
      </c>
      <c r="R92" s="492">
        <v>1000</v>
      </c>
      <c r="S92" s="492" t="s">
        <v>601</v>
      </c>
      <c r="T92" s="1129" t="s">
        <v>677</v>
      </c>
      <c r="U92" s="65"/>
      <c r="V92" s="492"/>
      <c r="W92" s="492"/>
      <c r="X92" s="492"/>
      <c r="Y92" s="28"/>
      <c r="Z92" s="29">
        <v>150</v>
      </c>
      <c r="AA92" s="492"/>
      <c r="AB92" s="492">
        <v>150</v>
      </c>
      <c r="AC92" s="492" t="s">
        <v>628</v>
      </c>
      <c r="AD92" s="1106" t="s">
        <v>628</v>
      </c>
      <c r="AE92" s="84"/>
      <c r="AF92" s="771"/>
      <c r="AG92" s="492"/>
      <c r="AH92" s="492"/>
      <c r="AI92" s="160"/>
      <c r="AJ92" s="29">
        <v>81</v>
      </c>
      <c r="AK92" s="492"/>
      <c r="AL92" s="492">
        <v>100</v>
      </c>
      <c r="AM92" s="492"/>
      <c r="AN92" s="1109"/>
      <c r="AO92" s="65">
        <v>406.5</v>
      </c>
      <c r="AP92" s="492"/>
      <c r="AQ92" s="467">
        <v>500</v>
      </c>
      <c r="AR92" s="467"/>
      <c r="AS92" s="79" t="s">
        <v>767</v>
      </c>
      <c r="AT92" s="444">
        <v>500</v>
      </c>
      <c r="AU92" s="427"/>
      <c r="AV92" s="492">
        <v>615</v>
      </c>
      <c r="AW92" s="492"/>
      <c r="AX92" s="1105" t="s">
        <v>603</v>
      </c>
      <c r="AY92" s="151"/>
      <c r="AZ92" s="504"/>
      <c r="BA92" s="771"/>
      <c r="BB92" s="771"/>
      <c r="BC92" s="160"/>
      <c r="BD92" s="162"/>
      <c r="BE92" s="423"/>
      <c r="BF92" s="423"/>
      <c r="BG92" s="423"/>
      <c r="BH92" s="1131"/>
      <c r="BI92" s="161"/>
      <c r="BJ92" s="423"/>
      <c r="BK92" s="423"/>
      <c r="BL92" s="423"/>
      <c r="BM92" s="164"/>
      <c r="BN92" s="162"/>
      <c r="BO92" s="423"/>
      <c r="BP92" s="423"/>
      <c r="BQ92" s="423"/>
      <c r="BR92" s="1131"/>
      <c r="BS92" s="161"/>
      <c r="BT92" s="423"/>
      <c r="BU92" s="423"/>
      <c r="BV92" s="423"/>
      <c r="BW92" s="164"/>
      <c r="BX92" s="162"/>
      <c r="BY92" s="423"/>
      <c r="BZ92" s="423"/>
      <c r="CA92" s="423"/>
      <c r="CB92" s="164"/>
      <c r="CC92" s="190">
        <f t="shared" si="9"/>
        <v>2900.51</v>
      </c>
      <c r="CD92" s="427">
        <f t="shared" si="5"/>
        <v>406.5</v>
      </c>
      <c r="CE92" s="427">
        <f t="shared" si="6"/>
        <v>3515</v>
      </c>
      <c r="CF92" s="628">
        <f t="shared" si="7"/>
        <v>3307.01</v>
      </c>
      <c r="CG92" s="427">
        <f t="shared" si="8"/>
        <v>792.1171764593164</v>
      </c>
      <c r="CH92" s="199" t="s">
        <v>766</v>
      </c>
      <c r="CI92" s="647"/>
      <c r="CJ92" s="55"/>
      <c r="CK92" s="116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</row>
    <row r="93" spans="1:89" s="23" customFormat="1" ht="25.5">
      <c r="A93" s="32">
        <v>92</v>
      </c>
      <c r="B93" s="954" t="s">
        <v>308</v>
      </c>
      <c r="C93" s="1369"/>
      <c r="D93" s="924" t="s">
        <v>132</v>
      </c>
      <c r="E93" s="1071" t="s">
        <v>309</v>
      </c>
      <c r="F93" s="955">
        <v>12000</v>
      </c>
      <c r="G93" s="1072"/>
      <c r="H93" s="264">
        <v>14760</v>
      </c>
      <c r="I93" s="264" t="s">
        <v>599</v>
      </c>
      <c r="J93" s="1107" t="s">
        <v>644</v>
      </c>
      <c r="K93" s="102">
        <v>8130</v>
      </c>
      <c r="L93" s="263"/>
      <c r="M93" s="263">
        <v>10000</v>
      </c>
      <c r="N93" s="1073" t="s">
        <v>775</v>
      </c>
      <c r="O93" s="939" t="s">
        <v>776</v>
      </c>
      <c r="P93" s="105">
        <v>10000</v>
      </c>
      <c r="Q93" s="303"/>
      <c r="R93" s="263">
        <v>12300</v>
      </c>
      <c r="S93" s="263" t="s">
        <v>601</v>
      </c>
      <c r="T93" s="1130" t="s">
        <v>677</v>
      </c>
      <c r="U93" s="102">
        <v>10975</v>
      </c>
      <c r="V93" s="263"/>
      <c r="W93" s="263">
        <v>13500</v>
      </c>
      <c r="X93" s="263" t="s">
        <v>599</v>
      </c>
      <c r="Y93" s="1137" t="s">
        <v>676</v>
      </c>
      <c r="Z93" s="99">
        <v>10000</v>
      </c>
      <c r="AA93" s="263"/>
      <c r="AB93" s="263">
        <v>12300</v>
      </c>
      <c r="AC93" s="263" t="s">
        <v>603</v>
      </c>
      <c r="AD93" s="1139" t="s">
        <v>600</v>
      </c>
      <c r="AE93" s="102">
        <v>8130</v>
      </c>
      <c r="AF93" s="263"/>
      <c r="AG93" s="263">
        <v>10000</v>
      </c>
      <c r="AH93" s="263" t="s">
        <v>603</v>
      </c>
      <c r="AI93" s="1143" t="s">
        <v>690</v>
      </c>
      <c r="AJ93" s="99">
        <v>13425</v>
      </c>
      <c r="AK93" s="988"/>
      <c r="AL93" s="263">
        <v>14500</v>
      </c>
      <c r="AM93" s="263" t="s">
        <v>801</v>
      </c>
      <c r="AN93" s="1139">
        <v>2018</v>
      </c>
      <c r="AO93" s="102">
        <v>12037.04</v>
      </c>
      <c r="AP93" s="263"/>
      <c r="AQ93" s="263">
        <v>13000</v>
      </c>
      <c r="AR93" s="263"/>
      <c r="AS93" s="120" t="s">
        <v>644</v>
      </c>
      <c r="AT93" s="99">
        <v>40000</v>
      </c>
      <c r="AU93" s="263"/>
      <c r="AV93" s="263">
        <v>49200</v>
      </c>
      <c r="AW93" s="263" t="s">
        <v>603</v>
      </c>
      <c r="AX93" s="1107"/>
      <c r="AY93" s="104"/>
      <c r="AZ93" s="257"/>
      <c r="BA93" s="303"/>
      <c r="BB93" s="303"/>
      <c r="BC93" s="106"/>
      <c r="BD93" s="947"/>
      <c r="BE93" s="1074"/>
      <c r="BF93" s="1074"/>
      <c r="BG93" s="1074"/>
      <c r="BH93" s="1164"/>
      <c r="BI93" s="946"/>
      <c r="BJ93" s="1074"/>
      <c r="BK93" s="1074"/>
      <c r="BL93" s="1074"/>
      <c r="BM93" s="925"/>
      <c r="BN93" s="947"/>
      <c r="BO93" s="1074"/>
      <c r="BP93" s="1074"/>
      <c r="BQ93" s="1074"/>
      <c r="BR93" s="1164"/>
      <c r="BS93" s="946"/>
      <c r="BT93" s="1074"/>
      <c r="BU93" s="1074"/>
      <c r="BV93" s="1074"/>
      <c r="BW93" s="925"/>
      <c r="BX93" s="947"/>
      <c r="BY93" s="1074"/>
      <c r="BZ93" s="1074"/>
      <c r="CA93" s="1074"/>
      <c r="CB93" s="925"/>
      <c r="CC93" s="1001">
        <f t="shared" si="9"/>
        <v>124697.04000000001</v>
      </c>
      <c r="CD93" s="310">
        <f t="shared" si="5"/>
        <v>0</v>
      </c>
      <c r="CE93" s="310">
        <f t="shared" si="6"/>
        <v>149560</v>
      </c>
      <c r="CF93" s="929">
        <f t="shared" si="7"/>
        <v>124697.04000000001</v>
      </c>
      <c r="CG93" s="310">
        <f t="shared" si="8"/>
        <v>29868.26989868021</v>
      </c>
      <c r="CH93" s="199" t="s">
        <v>766</v>
      </c>
      <c r="CI93" s="1068"/>
      <c r="CJ93" s="1075"/>
      <c r="CK93" s="112"/>
    </row>
    <row r="94" spans="1:206" s="6" customFormat="1" ht="55.5" customHeight="1">
      <c r="A94" s="32">
        <v>93</v>
      </c>
      <c r="B94" s="202" t="s">
        <v>260</v>
      </c>
      <c r="C94" s="1379"/>
      <c r="D94" s="55" t="s">
        <v>168</v>
      </c>
      <c r="E94" s="770" t="s">
        <v>323</v>
      </c>
      <c r="F94" s="228"/>
      <c r="G94" s="778"/>
      <c r="H94" s="646"/>
      <c r="I94" s="646"/>
      <c r="J94" s="1108"/>
      <c r="K94" s="150"/>
      <c r="L94" s="779"/>
      <c r="M94" s="492"/>
      <c r="N94" s="492"/>
      <c r="O94" s="79"/>
      <c r="P94" s="158"/>
      <c r="Q94" s="771"/>
      <c r="R94" s="492"/>
      <c r="S94" s="492"/>
      <c r="T94" s="1129"/>
      <c r="U94" s="84"/>
      <c r="V94" s="771"/>
      <c r="W94" s="492"/>
      <c r="X94" s="492"/>
      <c r="Y94" s="28"/>
      <c r="Z94" s="29">
        <v>220</v>
      </c>
      <c r="AA94" s="492"/>
      <c r="AB94" s="492">
        <v>270.6</v>
      </c>
      <c r="AC94" s="492" t="s">
        <v>594</v>
      </c>
      <c r="AD94" s="1105"/>
      <c r="AE94" s="84"/>
      <c r="AF94" s="771"/>
      <c r="AG94" s="492"/>
      <c r="AH94" s="492"/>
      <c r="AI94" s="160"/>
      <c r="AJ94" s="158"/>
      <c r="AK94" s="771"/>
      <c r="AL94" s="492"/>
      <c r="AM94" s="492"/>
      <c r="AN94" s="1105"/>
      <c r="AO94" s="429"/>
      <c r="AP94" s="689"/>
      <c r="AQ94" s="646"/>
      <c r="AR94" s="646"/>
      <c r="AS94" s="422"/>
      <c r="AT94" s="444">
        <v>6000</v>
      </c>
      <c r="AU94" s="427"/>
      <c r="AV94" s="492">
        <v>7380</v>
      </c>
      <c r="AW94" s="492" t="s">
        <v>601</v>
      </c>
      <c r="AX94" s="1109" t="s">
        <v>746</v>
      </c>
      <c r="AY94" s="151"/>
      <c r="AZ94" s="504"/>
      <c r="BA94" s="771"/>
      <c r="BB94" s="771"/>
      <c r="BC94" s="160"/>
      <c r="BD94" s="162"/>
      <c r="BE94" s="423"/>
      <c r="BF94" s="423"/>
      <c r="BG94" s="423"/>
      <c r="BH94" s="1131"/>
      <c r="BI94" s="161"/>
      <c r="BJ94" s="423"/>
      <c r="BK94" s="423"/>
      <c r="BL94" s="423"/>
      <c r="BM94" s="164"/>
      <c r="BN94" s="162"/>
      <c r="BO94" s="423"/>
      <c r="BP94" s="423"/>
      <c r="BQ94" s="423"/>
      <c r="BR94" s="1131"/>
      <c r="BS94" s="161"/>
      <c r="BT94" s="423"/>
      <c r="BU94" s="423"/>
      <c r="BV94" s="423"/>
      <c r="BW94" s="164"/>
      <c r="BX94" s="162"/>
      <c r="BY94" s="423"/>
      <c r="BZ94" s="423"/>
      <c r="CA94" s="423"/>
      <c r="CB94" s="164"/>
      <c r="CC94" s="190">
        <f t="shared" si="9"/>
        <v>6220</v>
      </c>
      <c r="CD94" s="427">
        <f t="shared" si="5"/>
        <v>0</v>
      </c>
      <c r="CE94" s="427">
        <f t="shared" si="6"/>
        <v>7650.6</v>
      </c>
      <c r="CF94" s="628">
        <f t="shared" si="7"/>
        <v>6220</v>
      </c>
      <c r="CG94" s="427">
        <f t="shared" si="8"/>
        <v>1489.8560444561547</v>
      </c>
      <c r="CH94" s="199" t="s">
        <v>766</v>
      </c>
      <c r="CI94" s="990"/>
      <c r="CJ94" s="55"/>
      <c r="CK94" s="116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</row>
    <row r="95" spans="1:206" s="6" customFormat="1" ht="36" customHeight="1">
      <c r="A95" s="32">
        <v>94</v>
      </c>
      <c r="B95" s="202"/>
      <c r="C95" s="1376" t="s">
        <v>466</v>
      </c>
      <c r="D95" s="232" t="s">
        <v>268</v>
      </c>
      <c r="E95" s="769" t="s">
        <v>1</v>
      </c>
      <c r="F95" s="228">
        <v>1000</v>
      </c>
      <c r="G95" s="778"/>
      <c r="H95" s="646">
        <v>1230</v>
      </c>
      <c r="I95" s="646" t="s">
        <v>630</v>
      </c>
      <c r="J95" s="1106" t="s">
        <v>606</v>
      </c>
      <c r="K95" s="1119"/>
      <c r="L95" s="780"/>
      <c r="M95" s="492"/>
      <c r="N95" s="492"/>
      <c r="O95" s="79"/>
      <c r="P95" s="158"/>
      <c r="Q95" s="771"/>
      <c r="R95" s="492"/>
      <c r="S95" s="492"/>
      <c r="T95" s="1129"/>
      <c r="U95" s="84"/>
      <c r="V95" s="771"/>
      <c r="W95" s="492"/>
      <c r="X95" s="492"/>
      <c r="Y95" s="28"/>
      <c r="Z95" s="431"/>
      <c r="AA95" s="621"/>
      <c r="AB95" s="492"/>
      <c r="AC95" s="492"/>
      <c r="AD95" s="1105"/>
      <c r="AE95" s="65"/>
      <c r="AF95" s="492"/>
      <c r="AG95" s="492"/>
      <c r="AH95" s="492"/>
      <c r="AI95" s="79"/>
      <c r="AJ95" s="158"/>
      <c r="AK95" s="771"/>
      <c r="AL95" s="492"/>
      <c r="AM95" s="492"/>
      <c r="AN95" s="1105"/>
      <c r="AO95" s="429"/>
      <c r="AP95" s="689"/>
      <c r="AQ95" s="646"/>
      <c r="AR95" s="646"/>
      <c r="AS95" s="422"/>
      <c r="AT95" s="444"/>
      <c r="AU95" s="427"/>
      <c r="AV95" s="492"/>
      <c r="AW95" s="492"/>
      <c r="AX95" s="1109"/>
      <c r="AY95" s="151"/>
      <c r="AZ95" s="504"/>
      <c r="BA95" s="771"/>
      <c r="BB95" s="771"/>
      <c r="BC95" s="160"/>
      <c r="BD95" s="162"/>
      <c r="BE95" s="423"/>
      <c r="BF95" s="423"/>
      <c r="BG95" s="423"/>
      <c r="BH95" s="1131"/>
      <c r="BI95" s="161"/>
      <c r="BJ95" s="423"/>
      <c r="BK95" s="423"/>
      <c r="BL95" s="423"/>
      <c r="BM95" s="164"/>
      <c r="BN95" s="162"/>
      <c r="BO95" s="423"/>
      <c r="BP95" s="423"/>
      <c r="BQ95" s="423"/>
      <c r="BR95" s="1131"/>
      <c r="BS95" s="161"/>
      <c r="BT95" s="423"/>
      <c r="BU95" s="423"/>
      <c r="BV95" s="423"/>
      <c r="BW95" s="164"/>
      <c r="BX95" s="162"/>
      <c r="BY95" s="423"/>
      <c r="BZ95" s="423"/>
      <c r="CA95" s="423"/>
      <c r="CB95" s="164"/>
      <c r="CC95" s="190">
        <f t="shared" si="9"/>
        <v>1000</v>
      </c>
      <c r="CD95" s="427">
        <f t="shared" si="5"/>
        <v>0</v>
      </c>
      <c r="CE95" s="427">
        <f t="shared" si="6"/>
        <v>1230</v>
      </c>
      <c r="CF95" s="628">
        <f t="shared" si="7"/>
        <v>1000</v>
      </c>
      <c r="CG95" s="427">
        <f t="shared" si="8"/>
        <v>239.52669525018564</v>
      </c>
      <c r="CH95" s="199" t="s">
        <v>766</v>
      </c>
      <c r="CI95" s="645"/>
      <c r="CJ95" s="634"/>
      <c r="CK95" s="116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</row>
    <row r="96" spans="1:206" s="6" customFormat="1" ht="25.5" customHeight="1">
      <c r="A96" s="32">
        <v>95</v>
      </c>
      <c r="B96" s="506"/>
      <c r="C96" s="1377"/>
      <c r="D96" s="171" t="s">
        <v>268</v>
      </c>
      <c r="E96" s="626" t="s">
        <v>360</v>
      </c>
      <c r="F96" s="228">
        <v>1000</v>
      </c>
      <c r="G96" s="778"/>
      <c r="H96" s="646">
        <v>1230</v>
      </c>
      <c r="I96" s="646" t="s">
        <v>630</v>
      </c>
      <c r="J96" s="1106" t="s">
        <v>606</v>
      </c>
      <c r="K96" s="65">
        <v>1138</v>
      </c>
      <c r="L96" s="492"/>
      <c r="M96" s="492">
        <v>1400</v>
      </c>
      <c r="N96" s="917" t="s">
        <v>778</v>
      </c>
      <c r="O96" s="79" t="s">
        <v>783</v>
      </c>
      <c r="P96" s="29"/>
      <c r="Q96" s="492"/>
      <c r="R96" s="492"/>
      <c r="S96" s="492"/>
      <c r="T96" s="1129"/>
      <c r="U96" s="84"/>
      <c r="V96" s="771"/>
      <c r="W96" s="492"/>
      <c r="X96" s="492"/>
      <c r="Y96" s="28"/>
      <c r="Z96" s="29"/>
      <c r="AA96" s="492"/>
      <c r="AB96" s="492"/>
      <c r="AC96" s="492"/>
      <c r="AD96" s="1105"/>
      <c r="AE96" s="242"/>
      <c r="AF96" s="621"/>
      <c r="AG96" s="492"/>
      <c r="AH96" s="492"/>
      <c r="AI96" s="79"/>
      <c r="AJ96" s="522"/>
      <c r="AK96" s="781"/>
      <c r="AL96" s="492"/>
      <c r="AM96" s="492"/>
      <c r="AN96" s="1105"/>
      <c r="AO96" s="65"/>
      <c r="AP96" s="492"/>
      <c r="AQ96" s="467"/>
      <c r="AR96" s="467"/>
      <c r="AS96" s="28"/>
      <c r="AT96" s="29"/>
      <c r="AU96" s="492"/>
      <c r="AV96" s="492"/>
      <c r="AW96" s="492"/>
      <c r="AX96" s="1155"/>
      <c r="AY96" s="151"/>
      <c r="AZ96" s="504"/>
      <c r="BA96" s="771"/>
      <c r="BB96" s="771"/>
      <c r="BC96" s="160"/>
      <c r="BD96" s="162"/>
      <c r="BE96" s="423"/>
      <c r="BF96" s="423"/>
      <c r="BG96" s="423"/>
      <c r="BH96" s="1131"/>
      <c r="BI96" s="161"/>
      <c r="BJ96" s="423"/>
      <c r="BK96" s="423"/>
      <c r="BL96" s="423"/>
      <c r="BM96" s="164"/>
      <c r="BN96" s="162"/>
      <c r="BO96" s="423"/>
      <c r="BP96" s="423"/>
      <c r="BQ96" s="423"/>
      <c r="BR96" s="1131"/>
      <c r="BS96" s="161"/>
      <c r="BT96" s="423"/>
      <c r="BU96" s="423"/>
      <c r="BV96" s="423"/>
      <c r="BW96" s="164"/>
      <c r="BX96" s="162"/>
      <c r="BY96" s="423"/>
      <c r="BZ96" s="423"/>
      <c r="CA96" s="423"/>
      <c r="CB96" s="164"/>
      <c r="CC96" s="190">
        <f t="shared" si="9"/>
        <v>2138</v>
      </c>
      <c r="CD96" s="427">
        <f t="shared" si="5"/>
        <v>0</v>
      </c>
      <c r="CE96" s="427">
        <f t="shared" si="6"/>
        <v>2630</v>
      </c>
      <c r="CF96" s="628">
        <f t="shared" si="7"/>
        <v>2138</v>
      </c>
      <c r="CG96" s="427">
        <f t="shared" si="8"/>
        <v>512.1080744448968</v>
      </c>
      <c r="CH96" s="199" t="s">
        <v>766</v>
      </c>
      <c r="CI96" s="645"/>
      <c r="CJ96" s="634"/>
      <c r="CK96" s="116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</row>
    <row r="97" spans="1:206" s="6" customFormat="1" ht="50.25" customHeight="1">
      <c r="A97" s="504">
        <v>96</v>
      </c>
      <c r="B97" s="618"/>
      <c r="C97" s="273"/>
      <c r="D97" s="171" t="s">
        <v>747</v>
      </c>
      <c r="E97" s="626" t="s">
        <v>748</v>
      </c>
      <c r="F97" s="272"/>
      <c r="G97" s="782"/>
      <c r="H97" s="783"/>
      <c r="I97" s="784"/>
      <c r="J97" s="1109"/>
      <c r="K97" s="242"/>
      <c r="L97" s="621"/>
      <c r="M97" s="621"/>
      <c r="N97" s="622"/>
      <c r="O97" s="79"/>
      <c r="P97" s="431"/>
      <c r="Q97" s="621"/>
      <c r="R97" s="492"/>
      <c r="S97" s="492"/>
      <c r="T97" s="1109"/>
      <c r="U97" s="242"/>
      <c r="V97" s="621"/>
      <c r="W97" s="621"/>
      <c r="X97" s="622"/>
      <c r="Y97" s="28"/>
      <c r="Z97" s="431"/>
      <c r="AA97" s="621"/>
      <c r="AB97" s="621"/>
      <c r="AC97" s="622"/>
      <c r="AD97" s="1105"/>
      <c r="AE97" s="242"/>
      <c r="AF97" s="621"/>
      <c r="AG97" s="621"/>
      <c r="AH97" s="622"/>
      <c r="AI97" s="79"/>
      <c r="AJ97" s="431"/>
      <c r="AK97" s="621"/>
      <c r="AL97" s="621"/>
      <c r="AM97" s="622"/>
      <c r="AN97" s="1106"/>
      <c r="AO97" s="242"/>
      <c r="AP97" s="621"/>
      <c r="AQ97" s="783"/>
      <c r="AR97" s="784"/>
      <c r="AS97" s="79"/>
      <c r="AT97" s="29"/>
      <c r="AU97" s="492"/>
      <c r="AV97" s="492"/>
      <c r="AW97" s="492"/>
      <c r="AX97" s="1155"/>
      <c r="AY97" s="151"/>
      <c r="AZ97" s="504"/>
      <c r="BA97" s="771"/>
      <c r="BB97" s="771"/>
      <c r="BC97" s="160"/>
      <c r="BD97" s="162"/>
      <c r="BE97" s="423"/>
      <c r="BF97" s="423"/>
      <c r="BG97" s="423"/>
      <c r="BH97" s="1131"/>
      <c r="BI97" s="161"/>
      <c r="BJ97" s="423"/>
      <c r="BK97" s="423"/>
      <c r="BL97" s="423"/>
      <c r="BM97" s="164"/>
      <c r="BN97" s="162"/>
      <c r="BO97" s="423"/>
      <c r="BP97" s="423"/>
      <c r="BQ97" s="423"/>
      <c r="BR97" s="1131"/>
      <c r="BS97" s="189">
        <v>15000</v>
      </c>
      <c r="BT97" s="423"/>
      <c r="BU97" s="646">
        <v>18450</v>
      </c>
      <c r="BV97" s="423"/>
      <c r="BW97" s="164"/>
      <c r="BX97" s="162"/>
      <c r="BY97" s="423"/>
      <c r="BZ97" s="423"/>
      <c r="CA97" s="423"/>
      <c r="CB97" s="164"/>
      <c r="CC97" s="190">
        <f t="shared" si="9"/>
        <v>15000</v>
      </c>
      <c r="CD97" s="427">
        <f t="shared" si="5"/>
        <v>0</v>
      </c>
      <c r="CE97" s="427">
        <f t="shared" si="6"/>
        <v>18450</v>
      </c>
      <c r="CF97" s="628">
        <f t="shared" si="7"/>
        <v>15000</v>
      </c>
      <c r="CG97" s="427">
        <f t="shared" si="8"/>
        <v>3592.9004287527846</v>
      </c>
      <c r="CH97" s="199" t="s">
        <v>766</v>
      </c>
      <c r="CI97" s="615"/>
      <c r="CJ97" s="623"/>
      <c r="CK97" s="119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</row>
    <row r="98" spans="1:206" s="6" customFormat="1" ht="63.75" customHeight="1">
      <c r="A98" s="1410">
        <v>97</v>
      </c>
      <c r="B98" s="1411"/>
      <c r="C98" s="1376" t="s">
        <v>898</v>
      </c>
      <c r="D98" s="171" t="s">
        <v>817</v>
      </c>
      <c r="E98" s="965" t="s">
        <v>822</v>
      </c>
      <c r="F98" s="156"/>
      <c r="G98" s="782"/>
      <c r="H98" s="467"/>
      <c r="I98" s="625"/>
      <c r="J98" s="1110"/>
      <c r="K98" s="242"/>
      <c r="L98" s="621"/>
      <c r="M98" s="621"/>
      <c r="N98" s="622"/>
      <c r="O98" s="79"/>
      <c r="P98" s="431"/>
      <c r="Q98" s="621"/>
      <c r="R98" s="492"/>
      <c r="S98" s="492"/>
      <c r="T98" s="1109"/>
      <c r="U98" s="242"/>
      <c r="V98" s="621"/>
      <c r="W98" s="621"/>
      <c r="X98" s="622"/>
      <c r="Y98" s="28"/>
      <c r="Z98" s="431"/>
      <c r="AA98" s="621"/>
      <c r="AB98" s="621"/>
      <c r="AC98" s="622"/>
      <c r="AD98" s="1105"/>
      <c r="AE98" s="242"/>
      <c r="AF98" s="621"/>
      <c r="AG98" s="621"/>
      <c r="AH98" s="622"/>
      <c r="AI98" s="79"/>
      <c r="AJ98" s="431"/>
      <c r="AK98" s="621"/>
      <c r="AL98" s="621"/>
      <c r="AM98" s="622"/>
      <c r="AN98" s="1106"/>
      <c r="AO98" s="242"/>
      <c r="AP98" s="621"/>
      <c r="AQ98" s="783"/>
      <c r="AR98" s="784"/>
      <c r="AS98" s="79"/>
      <c r="AT98" s="29"/>
      <c r="AU98" s="492"/>
      <c r="AV98" s="492"/>
      <c r="AW98" s="492"/>
      <c r="AX98" s="1155"/>
      <c r="AY98" s="84">
        <v>47710</v>
      </c>
      <c r="AZ98" s="504"/>
      <c r="BA98" s="771">
        <v>58684</v>
      </c>
      <c r="BB98" s="771" t="s">
        <v>638</v>
      </c>
      <c r="BC98" s="160" t="s">
        <v>813</v>
      </c>
      <c r="BD98" s="162"/>
      <c r="BE98" s="423"/>
      <c r="BF98" s="423"/>
      <c r="BG98" s="423"/>
      <c r="BH98" s="1131"/>
      <c r="BI98" s="161"/>
      <c r="BJ98" s="423"/>
      <c r="BK98" s="423"/>
      <c r="BL98" s="423"/>
      <c r="BM98" s="164"/>
      <c r="BN98" s="162"/>
      <c r="BO98" s="423"/>
      <c r="BP98" s="423"/>
      <c r="BQ98" s="423"/>
      <c r="BR98" s="1131"/>
      <c r="BS98" s="189"/>
      <c r="BT98" s="423"/>
      <c r="BU98" s="646"/>
      <c r="BV98" s="423"/>
      <c r="BW98" s="164"/>
      <c r="BX98" s="162"/>
      <c r="BY98" s="423"/>
      <c r="BZ98" s="423"/>
      <c r="CA98" s="423"/>
      <c r="CB98" s="164"/>
      <c r="CC98" s="190">
        <f t="shared" si="9"/>
        <v>47710</v>
      </c>
      <c r="CD98" s="427">
        <f t="shared" si="5"/>
        <v>0</v>
      </c>
      <c r="CE98" s="427">
        <f t="shared" si="6"/>
        <v>58684</v>
      </c>
      <c r="CF98" s="628">
        <f>SUM(CF66:CF68)</f>
        <v>69030</v>
      </c>
      <c r="CG98" s="427">
        <f>SUM(CG65:CG68)</f>
        <v>16534.527773120313</v>
      </c>
      <c r="CH98" s="199" t="s">
        <v>766</v>
      </c>
      <c r="CI98" s="615"/>
      <c r="CJ98" s="623"/>
      <c r="CK98" s="119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</row>
    <row r="99" spans="1:206" s="6" customFormat="1" ht="63.75">
      <c r="A99" s="1410"/>
      <c r="B99" s="1412"/>
      <c r="C99" s="1377"/>
      <c r="D99" s="171" t="s">
        <v>817</v>
      </c>
      <c r="E99" s="965" t="s">
        <v>816</v>
      </c>
      <c r="F99" s="156"/>
      <c r="G99" s="782"/>
      <c r="H99" s="467"/>
      <c r="I99" s="625"/>
      <c r="J99" s="1110"/>
      <c r="K99" s="242"/>
      <c r="L99" s="621"/>
      <c r="M99" s="621"/>
      <c r="N99" s="622"/>
      <c r="O99" s="79"/>
      <c r="P99" s="431"/>
      <c r="Q99" s="621"/>
      <c r="R99" s="492"/>
      <c r="S99" s="492"/>
      <c r="T99" s="1109"/>
      <c r="U99" s="242"/>
      <c r="V99" s="621"/>
      <c r="W99" s="621"/>
      <c r="X99" s="622"/>
      <c r="Y99" s="28"/>
      <c r="Z99" s="431"/>
      <c r="AA99" s="621"/>
      <c r="AB99" s="621"/>
      <c r="AC99" s="622"/>
      <c r="AD99" s="1105"/>
      <c r="AE99" s="242"/>
      <c r="AF99" s="621"/>
      <c r="AG99" s="621"/>
      <c r="AH99" s="622"/>
      <c r="AI99" s="79"/>
      <c r="AJ99" s="431"/>
      <c r="AK99" s="621"/>
      <c r="AL99" s="621"/>
      <c r="AM99" s="622"/>
      <c r="AN99" s="1106"/>
      <c r="AO99" s="242"/>
      <c r="AP99" s="621"/>
      <c r="AQ99" s="783"/>
      <c r="AR99" s="784"/>
      <c r="AS99" s="79"/>
      <c r="AT99" s="29"/>
      <c r="AU99" s="492"/>
      <c r="AV99" s="492"/>
      <c r="AW99" s="492"/>
      <c r="AX99" s="1155"/>
      <c r="AY99" s="84">
        <v>98051</v>
      </c>
      <c r="AZ99" s="504"/>
      <c r="BA99" s="771">
        <v>120603</v>
      </c>
      <c r="BB99" s="771" t="s">
        <v>638</v>
      </c>
      <c r="BC99" s="160" t="s">
        <v>813</v>
      </c>
      <c r="BD99" s="162"/>
      <c r="BE99" s="423"/>
      <c r="BF99" s="423"/>
      <c r="BG99" s="423"/>
      <c r="BH99" s="1131"/>
      <c r="BI99" s="161"/>
      <c r="BJ99" s="423"/>
      <c r="BK99" s="423"/>
      <c r="BL99" s="423"/>
      <c r="BM99" s="164"/>
      <c r="BN99" s="162"/>
      <c r="BO99" s="423"/>
      <c r="BP99" s="423"/>
      <c r="BQ99" s="423"/>
      <c r="BR99" s="1131"/>
      <c r="BS99" s="189"/>
      <c r="BT99" s="423"/>
      <c r="BU99" s="646"/>
      <c r="BV99" s="423"/>
      <c r="BW99" s="164"/>
      <c r="BX99" s="162"/>
      <c r="BY99" s="423"/>
      <c r="BZ99" s="423"/>
      <c r="CA99" s="423"/>
      <c r="CB99" s="164"/>
      <c r="CC99" s="190">
        <f t="shared" si="9"/>
        <v>98051</v>
      </c>
      <c r="CD99" s="427">
        <f t="shared" si="5"/>
        <v>0</v>
      </c>
      <c r="CE99" s="427">
        <f t="shared" si="6"/>
        <v>120603</v>
      </c>
      <c r="CF99" s="628">
        <f>SUM(CF66:CF69)</f>
        <v>69030</v>
      </c>
      <c r="CG99" s="427">
        <f>SUM(CG66:CG68)</f>
        <v>16534.527773120313</v>
      </c>
      <c r="CH99" s="199" t="s">
        <v>766</v>
      </c>
      <c r="CI99" s="615"/>
      <c r="CJ99" s="623"/>
      <c r="CK99" s="119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</row>
    <row r="100" spans="1:206" s="6" customFormat="1" ht="63.75">
      <c r="A100" s="1410"/>
      <c r="B100" s="1413"/>
      <c r="C100" s="1377"/>
      <c r="D100" s="171" t="s">
        <v>817</v>
      </c>
      <c r="E100" s="965" t="s">
        <v>823</v>
      </c>
      <c r="F100" s="156"/>
      <c r="G100" s="782"/>
      <c r="H100" s="467"/>
      <c r="I100" s="625"/>
      <c r="J100" s="1110"/>
      <c r="K100" s="242"/>
      <c r="L100" s="621"/>
      <c r="M100" s="621"/>
      <c r="N100" s="622"/>
      <c r="O100" s="79"/>
      <c r="P100" s="431"/>
      <c r="Q100" s="621"/>
      <c r="R100" s="492"/>
      <c r="S100" s="492"/>
      <c r="T100" s="1109"/>
      <c r="U100" s="242"/>
      <c r="V100" s="621"/>
      <c r="W100" s="621"/>
      <c r="X100" s="622"/>
      <c r="Y100" s="28"/>
      <c r="Z100" s="431"/>
      <c r="AA100" s="621"/>
      <c r="AB100" s="621"/>
      <c r="AC100" s="622"/>
      <c r="AD100" s="1105"/>
      <c r="AE100" s="242"/>
      <c r="AF100" s="621"/>
      <c r="AG100" s="621"/>
      <c r="AH100" s="622"/>
      <c r="AI100" s="79"/>
      <c r="AJ100" s="431"/>
      <c r="AK100" s="621"/>
      <c r="AL100" s="621"/>
      <c r="AM100" s="622"/>
      <c r="AN100" s="1106"/>
      <c r="AO100" s="242"/>
      <c r="AP100" s="621"/>
      <c r="AQ100" s="783"/>
      <c r="AR100" s="784"/>
      <c r="AS100" s="79"/>
      <c r="AT100" s="29"/>
      <c r="AU100" s="492"/>
      <c r="AV100" s="492"/>
      <c r="AW100" s="492"/>
      <c r="AX100" s="1155"/>
      <c r="AY100" s="84">
        <v>78646</v>
      </c>
      <c r="AZ100" s="504"/>
      <c r="BA100" s="771">
        <v>96735</v>
      </c>
      <c r="BB100" s="771" t="s">
        <v>630</v>
      </c>
      <c r="BC100" s="160" t="s">
        <v>813</v>
      </c>
      <c r="BD100" s="162"/>
      <c r="BE100" s="423"/>
      <c r="BF100" s="423"/>
      <c r="BG100" s="423"/>
      <c r="BH100" s="1131"/>
      <c r="BI100" s="161"/>
      <c r="BJ100" s="423"/>
      <c r="BK100" s="423"/>
      <c r="BL100" s="423"/>
      <c r="BM100" s="164"/>
      <c r="BN100" s="162"/>
      <c r="BO100" s="423"/>
      <c r="BP100" s="423"/>
      <c r="BQ100" s="423"/>
      <c r="BR100" s="1131"/>
      <c r="BS100" s="189"/>
      <c r="BT100" s="423"/>
      <c r="BU100" s="646"/>
      <c r="BV100" s="423"/>
      <c r="BW100" s="164"/>
      <c r="BX100" s="162"/>
      <c r="BY100" s="423"/>
      <c r="BZ100" s="423"/>
      <c r="CA100" s="423"/>
      <c r="CB100" s="164"/>
      <c r="CC100" s="190">
        <f t="shared" si="9"/>
        <v>78646</v>
      </c>
      <c r="CD100" s="427">
        <f t="shared" si="5"/>
        <v>0</v>
      </c>
      <c r="CE100" s="427">
        <f t="shared" si="6"/>
        <v>96735</v>
      </c>
      <c r="CF100" s="628">
        <f>SUM(CF67:CF70)</f>
        <v>110921.45</v>
      </c>
      <c r="CG100" s="427">
        <f>SUM(CG66:CG69)</f>
        <v>16534.527773120313</v>
      </c>
      <c r="CH100" s="199" t="s">
        <v>766</v>
      </c>
      <c r="CI100" s="615"/>
      <c r="CJ100" s="623"/>
      <c r="CK100" s="119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</row>
    <row r="101" spans="1:206" s="6" customFormat="1" ht="216.75" customHeight="1">
      <c r="A101" s="199">
        <v>98</v>
      </c>
      <c r="B101" s="619" t="s">
        <v>735</v>
      </c>
      <c r="C101" s="1377"/>
      <c r="D101" s="55" t="s">
        <v>736</v>
      </c>
      <c r="E101" s="770" t="s">
        <v>865</v>
      </c>
      <c r="F101" s="156"/>
      <c r="G101" s="624"/>
      <c r="H101" s="467"/>
      <c r="I101" s="625"/>
      <c r="J101" s="1110"/>
      <c r="K101" s="242"/>
      <c r="L101" s="621"/>
      <c r="M101" s="621"/>
      <c r="N101" s="622"/>
      <c r="O101" s="79"/>
      <c r="P101" s="431"/>
      <c r="Q101" s="621"/>
      <c r="R101" s="492"/>
      <c r="S101" s="492"/>
      <c r="T101" s="1109"/>
      <c r="U101" s="242"/>
      <c r="V101" s="621"/>
      <c r="W101" s="621"/>
      <c r="X101" s="622"/>
      <c r="Y101" s="28"/>
      <c r="Z101" s="431"/>
      <c r="AA101" s="621"/>
      <c r="AB101" s="621"/>
      <c r="AC101" s="622"/>
      <c r="AD101" s="1105"/>
      <c r="AE101" s="242"/>
      <c r="AF101" s="621"/>
      <c r="AG101" s="621"/>
      <c r="AH101" s="622"/>
      <c r="AI101" s="79"/>
      <c r="AJ101" s="431"/>
      <c r="AK101" s="621"/>
      <c r="AL101" s="621"/>
      <c r="AM101" s="622"/>
      <c r="AN101" s="1106"/>
      <c r="AO101" s="242"/>
      <c r="AP101" s="621"/>
      <c r="AQ101" s="783"/>
      <c r="AR101" s="784"/>
      <c r="AS101" s="79"/>
      <c r="AT101" s="29"/>
      <c r="AU101" s="492"/>
      <c r="AV101" s="492"/>
      <c r="AW101" s="492"/>
      <c r="AX101" s="1155"/>
      <c r="AY101" s="84">
        <v>81300</v>
      </c>
      <c r="AZ101" s="504"/>
      <c r="BA101" s="771">
        <v>100000</v>
      </c>
      <c r="BB101" s="771" t="s">
        <v>638</v>
      </c>
      <c r="BC101" s="160" t="s">
        <v>737</v>
      </c>
      <c r="BD101" s="162"/>
      <c r="BE101" s="423"/>
      <c r="BF101" s="423"/>
      <c r="BG101" s="423"/>
      <c r="BH101" s="1131"/>
      <c r="BI101" s="161"/>
      <c r="BJ101" s="423"/>
      <c r="BK101" s="423"/>
      <c r="BL101" s="423"/>
      <c r="BM101" s="164"/>
      <c r="BN101" s="162"/>
      <c r="BO101" s="423"/>
      <c r="BP101" s="423"/>
      <c r="BQ101" s="423"/>
      <c r="BR101" s="1131"/>
      <c r="BS101" s="161"/>
      <c r="BT101" s="423"/>
      <c r="BU101" s="423"/>
      <c r="BV101" s="423"/>
      <c r="BW101" s="164"/>
      <c r="BX101" s="162"/>
      <c r="BY101" s="423"/>
      <c r="BZ101" s="423"/>
      <c r="CA101" s="423"/>
      <c r="CB101" s="164"/>
      <c r="CC101" s="190">
        <f t="shared" si="9"/>
        <v>81300</v>
      </c>
      <c r="CD101" s="427">
        <f t="shared" si="5"/>
        <v>0</v>
      </c>
      <c r="CE101" s="427">
        <f t="shared" si="6"/>
        <v>100000</v>
      </c>
      <c r="CF101" s="628">
        <f>SUM(CF68:CF71)</f>
        <v>45671.45</v>
      </c>
      <c r="CG101" s="427">
        <f>SUM(CG67:CG70)</f>
        <v>26568.6483508587</v>
      </c>
      <c r="CH101" s="199" t="s">
        <v>766</v>
      </c>
      <c r="CI101" s="615"/>
      <c r="CJ101" s="623"/>
      <c r="CK101" s="119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</row>
    <row r="102" spans="1:206" s="6" customFormat="1" ht="216.75" customHeight="1">
      <c r="A102" s="199">
        <v>99</v>
      </c>
      <c r="B102" s="619"/>
      <c r="C102" s="1377"/>
      <c r="D102" s="55" t="s">
        <v>736</v>
      </c>
      <c r="E102" s="770" t="s">
        <v>824</v>
      </c>
      <c r="F102" s="156"/>
      <c r="G102" s="624"/>
      <c r="H102" s="467"/>
      <c r="I102" s="625"/>
      <c r="J102" s="1110"/>
      <c r="K102" s="242"/>
      <c r="L102" s="621"/>
      <c r="M102" s="621"/>
      <c r="N102" s="622"/>
      <c r="O102" s="79"/>
      <c r="P102" s="431"/>
      <c r="Q102" s="621"/>
      <c r="R102" s="492"/>
      <c r="S102" s="492"/>
      <c r="T102" s="1109"/>
      <c r="U102" s="242"/>
      <c r="V102" s="621"/>
      <c r="W102" s="621"/>
      <c r="X102" s="622"/>
      <c r="Y102" s="28"/>
      <c r="Z102" s="431"/>
      <c r="AA102" s="621"/>
      <c r="AB102" s="621"/>
      <c r="AC102" s="622"/>
      <c r="AD102" s="1105"/>
      <c r="AE102" s="242"/>
      <c r="AF102" s="621"/>
      <c r="AG102" s="621"/>
      <c r="AH102" s="622"/>
      <c r="AI102" s="79"/>
      <c r="AJ102" s="431"/>
      <c r="AK102" s="621"/>
      <c r="AL102" s="621"/>
      <c r="AM102" s="622"/>
      <c r="AN102" s="1106"/>
      <c r="AO102" s="242"/>
      <c r="AP102" s="621"/>
      <c r="AQ102" s="783"/>
      <c r="AR102" s="784"/>
      <c r="AS102" s="79"/>
      <c r="AT102" s="29"/>
      <c r="AU102" s="492"/>
      <c r="AV102" s="492"/>
      <c r="AW102" s="492"/>
      <c r="AX102" s="1155"/>
      <c r="AY102" s="84">
        <v>812909</v>
      </c>
      <c r="AZ102" s="504"/>
      <c r="BA102" s="771">
        <v>999879</v>
      </c>
      <c r="BB102" s="771" t="s">
        <v>638</v>
      </c>
      <c r="BC102" s="160" t="s">
        <v>813</v>
      </c>
      <c r="BD102" s="162"/>
      <c r="BE102" s="423"/>
      <c r="BF102" s="423"/>
      <c r="BG102" s="423"/>
      <c r="BH102" s="1131"/>
      <c r="BI102" s="161"/>
      <c r="BJ102" s="423"/>
      <c r="BK102" s="423"/>
      <c r="BL102" s="423"/>
      <c r="BM102" s="164"/>
      <c r="BN102" s="162"/>
      <c r="BO102" s="423"/>
      <c r="BP102" s="423"/>
      <c r="BQ102" s="423"/>
      <c r="BR102" s="1131"/>
      <c r="BS102" s="161"/>
      <c r="BT102" s="423"/>
      <c r="BU102" s="423"/>
      <c r="BV102" s="423"/>
      <c r="BW102" s="164"/>
      <c r="BX102" s="162"/>
      <c r="BY102" s="423"/>
      <c r="BZ102" s="423"/>
      <c r="CA102" s="423"/>
      <c r="CB102" s="164"/>
      <c r="CC102" s="190">
        <f t="shared" si="9"/>
        <v>812909</v>
      </c>
      <c r="CD102" s="427">
        <f t="shared" si="5"/>
        <v>0</v>
      </c>
      <c r="CE102" s="427">
        <f t="shared" si="6"/>
        <v>999879</v>
      </c>
      <c r="CF102" s="628">
        <f>SUM(CF69:CF72)</f>
        <v>44371.45</v>
      </c>
      <c r="CG102" s="427">
        <f>SUM(CG68:CG71)</f>
        <v>10939.53148578409</v>
      </c>
      <c r="CH102" s="199" t="s">
        <v>766</v>
      </c>
      <c r="CI102" s="615"/>
      <c r="CJ102" s="623"/>
      <c r="CK102" s="119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</row>
    <row r="103" spans="1:206" s="6" customFormat="1" ht="216.75" customHeight="1">
      <c r="A103" s="199">
        <v>117</v>
      </c>
      <c r="B103" s="619"/>
      <c r="C103" s="1377"/>
      <c r="D103" s="55" t="s">
        <v>736</v>
      </c>
      <c r="E103" s="770" t="s">
        <v>825</v>
      </c>
      <c r="F103" s="156"/>
      <c r="G103" s="624"/>
      <c r="H103" s="467"/>
      <c r="I103" s="625"/>
      <c r="J103" s="1109"/>
      <c r="K103" s="242"/>
      <c r="L103" s="621"/>
      <c r="M103" s="621"/>
      <c r="N103" s="622"/>
      <c r="O103" s="79"/>
      <c r="P103" s="431"/>
      <c r="Q103" s="621"/>
      <c r="R103" s="492"/>
      <c r="S103" s="492"/>
      <c r="T103" s="1109"/>
      <c r="U103" s="242"/>
      <c r="V103" s="621"/>
      <c r="W103" s="621"/>
      <c r="X103" s="622"/>
      <c r="Y103" s="28"/>
      <c r="Z103" s="431"/>
      <c r="AA103" s="621"/>
      <c r="AB103" s="621"/>
      <c r="AC103" s="622"/>
      <c r="AD103" s="1105"/>
      <c r="AE103" s="242"/>
      <c r="AF103" s="621"/>
      <c r="AG103" s="621"/>
      <c r="AH103" s="622"/>
      <c r="AI103" s="79"/>
      <c r="AJ103" s="431"/>
      <c r="AK103" s="621"/>
      <c r="AL103" s="621"/>
      <c r="AM103" s="622"/>
      <c r="AN103" s="1106"/>
      <c r="AO103" s="242"/>
      <c r="AP103" s="621"/>
      <c r="AQ103" s="783"/>
      <c r="AR103" s="784"/>
      <c r="AS103" s="79"/>
      <c r="AT103" s="29"/>
      <c r="AU103" s="492"/>
      <c r="AV103" s="492"/>
      <c r="AW103" s="492"/>
      <c r="AX103" s="1155"/>
      <c r="AY103" s="84">
        <v>1498480</v>
      </c>
      <c r="AZ103" s="504"/>
      <c r="BA103" s="771">
        <v>1843130</v>
      </c>
      <c r="BB103" s="771" t="s">
        <v>638</v>
      </c>
      <c r="BC103" s="160" t="s">
        <v>813</v>
      </c>
      <c r="BD103" s="162"/>
      <c r="BE103" s="423"/>
      <c r="BF103" s="423"/>
      <c r="BG103" s="423"/>
      <c r="BH103" s="1131"/>
      <c r="BI103" s="161"/>
      <c r="BJ103" s="423"/>
      <c r="BK103" s="423"/>
      <c r="BL103" s="423"/>
      <c r="BM103" s="164"/>
      <c r="BN103" s="162"/>
      <c r="BO103" s="423"/>
      <c r="BP103" s="423"/>
      <c r="BQ103" s="423"/>
      <c r="BR103" s="1131"/>
      <c r="BS103" s="161"/>
      <c r="BT103" s="423"/>
      <c r="BU103" s="423"/>
      <c r="BV103" s="423"/>
      <c r="BW103" s="164"/>
      <c r="BX103" s="162"/>
      <c r="BY103" s="423"/>
      <c r="BZ103" s="423"/>
      <c r="CA103" s="423"/>
      <c r="CB103" s="164"/>
      <c r="CC103" s="190">
        <f t="shared" si="9"/>
        <v>1498480</v>
      </c>
      <c r="CD103" s="427">
        <f t="shared" si="5"/>
        <v>0</v>
      </c>
      <c r="CE103" s="427">
        <f t="shared" si="6"/>
        <v>1843130</v>
      </c>
      <c r="CF103" s="628">
        <f>SUM(CF69:CF73)</f>
        <v>52305.11</v>
      </c>
      <c r="CG103" s="427">
        <f>SUM(CG69:CG72)</f>
        <v>10628.146781958847</v>
      </c>
      <c r="CH103" s="199" t="s">
        <v>766</v>
      </c>
      <c r="CI103" s="615"/>
      <c r="CJ103" s="623"/>
      <c r="CK103" s="119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</row>
    <row r="104" spans="1:206" s="6" customFormat="1" ht="216.75" customHeight="1">
      <c r="A104" s="199">
        <v>100</v>
      </c>
      <c r="B104" s="619"/>
      <c r="C104" s="1377"/>
      <c r="D104" s="55" t="s">
        <v>736</v>
      </c>
      <c r="E104" s="770" t="s">
        <v>826</v>
      </c>
      <c r="F104" s="156"/>
      <c r="G104" s="624"/>
      <c r="H104" s="467"/>
      <c r="I104" s="625"/>
      <c r="J104" s="1109"/>
      <c r="K104" s="242"/>
      <c r="L104" s="621"/>
      <c r="M104" s="621"/>
      <c r="N104" s="622"/>
      <c r="O104" s="79"/>
      <c r="P104" s="431"/>
      <c r="Q104" s="621"/>
      <c r="R104" s="492"/>
      <c r="S104" s="492"/>
      <c r="T104" s="1109"/>
      <c r="U104" s="242"/>
      <c r="V104" s="621"/>
      <c r="W104" s="621"/>
      <c r="X104" s="622"/>
      <c r="Y104" s="28"/>
      <c r="Z104" s="431"/>
      <c r="AA104" s="621"/>
      <c r="AB104" s="621"/>
      <c r="AC104" s="622"/>
      <c r="AD104" s="1105"/>
      <c r="AE104" s="242"/>
      <c r="AF104" s="621"/>
      <c r="AG104" s="621"/>
      <c r="AH104" s="622"/>
      <c r="AI104" s="79"/>
      <c r="AJ104" s="431"/>
      <c r="AK104" s="621"/>
      <c r="AL104" s="621"/>
      <c r="AM104" s="622"/>
      <c r="AN104" s="1106"/>
      <c r="AO104" s="242"/>
      <c r="AP104" s="621"/>
      <c r="AQ104" s="783"/>
      <c r="AR104" s="784"/>
      <c r="AS104" s="79"/>
      <c r="AT104" s="29"/>
      <c r="AU104" s="492"/>
      <c r="AV104" s="492"/>
      <c r="AW104" s="492"/>
      <c r="AX104" s="1155"/>
      <c r="AY104" s="84">
        <v>977522</v>
      </c>
      <c r="AZ104" s="504"/>
      <c r="BA104" s="771">
        <v>1202352</v>
      </c>
      <c r="BB104" s="771" t="s">
        <v>630</v>
      </c>
      <c r="BC104" s="160" t="s">
        <v>813</v>
      </c>
      <c r="BD104" s="162"/>
      <c r="BE104" s="423"/>
      <c r="BF104" s="423"/>
      <c r="BG104" s="423"/>
      <c r="BH104" s="1131"/>
      <c r="BI104" s="161"/>
      <c r="BJ104" s="423"/>
      <c r="BK104" s="423"/>
      <c r="BL104" s="423"/>
      <c r="BM104" s="164"/>
      <c r="BN104" s="162"/>
      <c r="BO104" s="423"/>
      <c r="BP104" s="423"/>
      <c r="BQ104" s="423"/>
      <c r="BR104" s="1131"/>
      <c r="BS104" s="161"/>
      <c r="BT104" s="423"/>
      <c r="BU104" s="423"/>
      <c r="BV104" s="423"/>
      <c r="BW104" s="164"/>
      <c r="BX104" s="162"/>
      <c r="BY104" s="423"/>
      <c r="BZ104" s="423"/>
      <c r="CA104" s="423"/>
      <c r="CB104" s="164"/>
      <c r="CC104" s="190">
        <f t="shared" si="9"/>
        <v>977522</v>
      </c>
      <c r="CD104" s="427">
        <f t="shared" si="5"/>
        <v>0</v>
      </c>
      <c r="CE104" s="427">
        <f t="shared" si="6"/>
        <v>1202352</v>
      </c>
      <c r="CF104" s="628">
        <f>SUM(CF70:CF74)</f>
        <v>81947.11</v>
      </c>
      <c r="CG104" s="427">
        <f>SUM(CG69:CG73)</f>
        <v>12528.470142997434</v>
      </c>
      <c r="CH104" s="199" t="s">
        <v>766</v>
      </c>
      <c r="CI104" s="615"/>
      <c r="CJ104" s="623"/>
      <c r="CK104" s="119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</row>
    <row r="105" spans="1:106" ht="51">
      <c r="A105" s="504">
        <v>101</v>
      </c>
      <c r="B105" s="653" t="s">
        <v>292</v>
      </c>
      <c r="C105" s="1377"/>
      <c r="D105" s="653" t="s">
        <v>751</v>
      </c>
      <c r="E105" s="770" t="s">
        <v>752</v>
      </c>
      <c r="F105" s="1187"/>
      <c r="G105" s="654"/>
      <c r="H105" s="655"/>
      <c r="I105" s="655"/>
      <c r="J105" s="1111"/>
      <c r="K105" s="1120"/>
      <c r="L105" s="656"/>
      <c r="M105" s="656"/>
      <c r="N105" s="656"/>
      <c r="O105" s="1121"/>
      <c r="P105" s="162"/>
      <c r="Q105" s="423"/>
      <c r="R105" s="423"/>
      <c r="S105" s="423"/>
      <c r="T105" s="1131"/>
      <c r="U105" s="1120"/>
      <c r="V105" s="656"/>
      <c r="W105" s="656"/>
      <c r="X105" s="656"/>
      <c r="Y105" s="1121"/>
      <c r="Z105" s="1134"/>
      <c r="AA105" s="656"/>
      <c r="AB105" s="657"/>
      <c r="AC105" s="657"/>
      <c r="AD105" s="1111"/>
      <c r="AE105" s="1120"/>
      <c r="AF105" s="656"/>
      <c r="AG105" s="656"/>
      <c r="AH105" s="656"/>
      <c r="AI105" s="1144"/>
      <c r="AJ105" s="1140"/>
      <c r="AK105" s="659"/>
      <c r="AL105" s="659"/>
      <c r="AM105" s="659"/>
      <c r="AN105" s="1148"/>
      <c r="AO105" s="161"/>
      <c r="AP105" s="423"/>
      <c r="AQ105" s="423"/>
      <c r="AR105" s="656"/>
      <c r="AS105" s="164"/>
      <c r="AT105" s="1134"/>
      <c r="AU105" s="656"/>
      <c r="AV105" s="656"/>
      <c r="AW105" s="656"/>
      <c r="AX105" s="1156"/>
      <c r="AY105" s="1120"/>
      <c r="AZ105" s="656"/>
      <c r="BA105" s="656"/>
      <c r="BB105" s="656"/>
      <c r="BC105" s="1121"/>
      <c r="BD105" s="1134"/>
      <c r="BE105" s="656"/>
      <c r="BF105" s="656"/>
      <c r="BG105" s="656"/>
      <c r="BH105" s="1111"/>
      <c r="BI105" s="1170">
        <v>27400</v>
      </c>
      <c r="BJ105" s="656"/>
      <c r="BK105" s="675">
        <v>33702</v>
      </c>
      <c r="BL105" s="656" t="s">
        <v>630</v>
      </c>
      <c r="BM105" s="1121" t="s">
        <v>599</v>
      </c>
      <c r="BN105" s="1134"/>
      <c r="BO105" s="656"/>
      <c r="BP105" s="656"/>
      <c r="BQ105" s="656"/>
      <c r="BR105" s="1111"/>
      <c r="BS105" s="1120"/>
      <c r="BT105" s="656"/>
      <c r="BU105" s="656"/>
      <c r="BV105" s="656"/>
      <c r="BW105" s="1121"/>
      <c r="BX105" s="1134"/>
      <c r="BY105" s="656"/>
      <c r="BZ105" s="656"/>
      <c r="CA105" s="656"/>
      <c r="CB105" s="1121"/>
      <c r="CC105" s="1236">
        <f aca="true" t="shared" si="10" ref="CC105:CC117">F105+K105+P105+U105+Z105+AE105+AJ105+AO105+AT105+AY105+BD105+BI105+BN105+BS105+BX105</f>
        <v>27400</v>
      </c>
      <c r="CD105" s="895">
        <f t="shared" si="5"/>
        <v>0</v>
      </c>
      <c r="CE105" s="895">
        <f t="shared" si="6"/>
        <v>33702</v>
      </c>
      <c r="CF105" s="628">
        <f t="shared" si="7"/>
        <v>27400</v>
      </c>
      <c r="CG105" s="427">
        <f t="shared" si="8"/>
        <v>6563.031449855086</v>
      </c>
      <c r="CH105" s="199" t="s">
        <v>766</v>
      </c>
      <c r="CI105" s="660"/>
      <c r="CJ105" s="656"/>
      <c r="CK105" s="691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</row>
    <row r="106" spans="1:148" ht="38.25">
      <c r="A106" s="55">
        <v>102</v>
      </c>
      <c r="B106" s="620" t="s">
        <v>753</v>
      </c>
      <c r="C106" s="1377"/>
      <c r="D106" s="661" t="s">
        <v>754</v>
      </c>
      <c r="E106" s="770" t="s">
        <v>755</v>
      </c>
      <c r="F106" s="1188"/>
      <c r="G106" s="654"/>
      <c r="H106" s="655"/>
      <c r="I106" s="655"/>
      <c r="J106" s="1111"/>
      <c r="K106" s="1120"/>
      <c r="L106" s="656"/>
      <c r="M106" s="656"/>
      <c r="N106" s="656"/>
      <c r="O106" s="1121"/>
      <c r="P106" s="162"/>
      <c r="Q106" s="423"/>
      <c r="R106" s="423"/>
      <c r="S106" s="423"/>
      <c r="T106" s="1131"/>
      <c r="U106" s="1120"/>
      <c r="V106" s="656"/>
      <c r="W106" s="656"/>
      <c r="X106" s="656"/>
      <c r="Y106" s="1121"/>
      <c r="Z106" s="1134"/>
      <c r="AA106" s="656"/>
      <c r="AB106" s="657"/>
      <c r="AC106" s="657"/>
      <c r="AD106" s="1111"/>
      <c r="AE106" s="1120"/>
      <c r="AF106" s="656"/>
      <c r="AG106" s="656"/>
      <c r="AH106" s="656"/>
      <c r="AI106" s="1144"/>
      <c r="AJ106" s="1141"/>
      <c r="AK106" s="232"/>
      <c r="AL106" s="659"/>
      <c r="AM106" s="659"/>
      <c r="AN106" s="1148"/>
      <c r="AO106" s="161"/>
      <c r="AP106" s="423"/>
      <c r="AQ106" s="423"/>
      <c r="AR106" s="656"/>
      <c r="AS106" s="164"/>
      <c r="AT106" s="1134"/>
      <c r="AU106" s="656"/>
      <c r="AV106" s="656"/>
      <c r="AW106" s="656"/>
      <c r="AX106" s="1156"/>
      <c r="AY106" s="1120"/>
      <c r="AZ106" s="656"/>
      <c r="BA106" s="656"/>
      <c r="BB106" s="656"/>
      <c r="BC106" s="1121"/>
      <c r="BD106" s="1134"/>
      <c r="BE106" s="656"/>
      <c r="BF106" s="656"/>
      <c r="BG106" s="656"/>
      <c r="BH106" s="1111"/>
      <c r="BI106" s="1170">
        <v>40650</v>
      </c>
      <c r="BJ106" s="656"/>
      <c r="BK106" s="675">
        <v>49999.5</v>
      </c>
      <c r="BL106" s="656" t="s">
        <v>638</v>
      </c>
      <c r="BM106" s="1121" t="s">
        <v>599</v>
      </c>
      <c r="BN106" s="1134"/>
      <c r="BO106" s="656"/>
      <c r="BP106" s="656"/>
      <c r="BQ106" s="656"/>
      <c r="BR106" s="1111"/>
      <c r="BS106" s="1120"/>
      <c r="BT106" s="656"/>
      <c r="BU106" s="656"/>
      <c r="BV106" s="656"/>
      <c r="BW106" s="1121"/>
      <c r="BX106" s="1134"/>
      <c r="BY106" s="656"/>
      <c r="BZ106" s="656"/>
      <c r="CA106" s="656"/>
      <c r="CB106" s="1121"/>
      <c r="CC106" s="1236">
        <f t="shared" si="10"/>
        <v>40650</v>
      </c>
      <c r="CD106" s="895">
        <f t="shared" si="5"/>
        <v>0</v>
      </c>
      <c r="CE106" s="895">
        <f t="shared" si="6"/>
        <v>49999.5</v>
      </c>
      <c r="CF106" s="628">
        <f t="shared" si="7"/>
        <v>40650</v>
      </c>
      <c r="CG106" s="427">
        <f t="shared" si="8"/>
        <v>9736.760161920045</v>
      </c>
      <c r="CH106" s="199" t="s">
        <v>766</v>
      </c>
      <c r="CI106" s="660"/>
      <c r="CJ106" s="656"/>
      <c r="CK106" s="691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</row>
    <row r="107" spans="1:148" ht="71.25">
      <c r="A107" s="663">
        <v>103</v>
      </c>
      <c r="B107" s="686" t="s">
        <v>757</v>
      </c>
      <c r="C107" s="1377"/>
      <c r="D107" s="664" t="s">
        <v>756</v>
      </c>
      <c r="E107" s="1182" t="s">
        <v>758</v>
      </c>
      <c r="F107" s="1189"/>
      <c r="G107" s="665"/>
      <c r="H107" s="666"/>
      <c r="I107" s="666"/>
      <c r="J107" s="1112"/>
      <c r="K107" s="1122"/>
      <c r="L107" s="666"/>
      <c r="M107" s="667"/>
      <c r="N107" s="667"/>
      <c r="O107" s="1123"/>
      <c r="P107" s="1116"/>
      <c r="Q107" s="495"/>
      <c r="R107" s="495"/>
      <c r="S107" s="495"/>
      <c r="T107" s="1132"/>
      <c r="U107" s="1126"/>
      <c r="V107" s="667"/>
      <c r="W107" s="667"/>
      <c r="X107" s="667"/>
      <c r="Y107" s="1123"/>
      <c r="Z107" s="697"/>
      <c r="AA107" s="667"/>
      <c r="AB107" s="668"/>
      <c r="AC107" s="668"/>
      <c r="AD107" s="1114"/>
      <c r="AE107" s="1126"/>
      <c r="AF107" s="667"/>
      <c r="AG107" s="667"/>
      <c r="AH107" s="667"/>
      <c r="AI107" s="1145"/>
      <c r="AJ107" s="1142"/>
      <c r="AK107" s="505"/>
      <c r="AL107" s="669"/>
      <c r="AM107" s="669"/>
      <c r="AN107" s="1149"/>
      <c r="AO107" s="1151"/>
      <c r="AP107" s="495"/>
      <c r="AQ107" s="495"/>
      <c r="AR107" s="667"/>
      <c r="AS107" s="1152"/>
      <c r="AT107" s="697"/>
      <c r="AU107" s="667"/>
      <c r="AV107" s="667"/>
      <c r="AW107" s="667"/>
      <c r="AX107" s="1157"/>
      <c r="AY107" s="1126"/>
      <c r="AZ107" s="667"/>
      <c r="BA107" s="667"/>
      <c r="BB107" s="667"/>
      <c r="BC107" s="1123"/>
      <c r="BD107" s="1160"/>
      <c r="BE107" s="670"/>
      <c r="BF107" s="670"/>
      <c r="BG107" s="670"/>
      <c r="BH107" s="1165"/>
      <c r="BI107" s="1171">
        <v>17073</v>
      </c>
      <c r="BJ107" s="671"/>
      <c r="BK107" s="687">
        <v>20999.79</v>
      </c>
      <c r="BL107" s="656" t="s">
        <v>638</v>
      </c>
      <c r="BM107" s="1121" t="s">
        <v>599</v>
      </c>
      <c r="BN107" s="1169"/>
      <c r="BO107" s="671"/>
      <c r="BP107" s="671"/>
      <c r="BQ107" s="671"/>
      <c r="BR107" s="1176"/>
      <c r="BS107" s="1177"/>
      <c r="BT107" s="671"/>
      <c r="BU107" s="671"/>
      <c r="BV107" s="671"/>
      <c r="BW107" s="1178"/>
      <c r="BX107" s="1169"/>
      <c r="BY107" s="671"/>
      <c r="BZ107" s="671"/>
      <c r="CA107" s="671"/>
      <c r="CB107" s="1178"/>
      <c r="CC107" s="1236">
        <f t="shared" si="10"/>
        <v>17073</v>
      </c>
      <c r="CD107" s="895">
        <f t="shared" si="5"/>
        <v>0</v>
      </c>
      <c r="CE107" s="895">
        <f t="shared" si="6"/>
        <v>20999.79</v>
      </c>
      <c r="CF107" s="628">
        <f t="shared" si="7"/>
        <v>17073</v>
      </c>
      <c r="CG107" s="427">
        <f t="shared" si="8"/>
        <v>4089.4392680064193</v>
      </c>
      <c r="CH107" s="199" t="s">
        <v>766</v>
      </c>
      <c r="CI107" s="672"/>
      <c r="CJ107" s="673"/>
      <c r="CK107" s="692"/>
      <c r="CL107" s="693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</row>
    <row r="108" spans="1:148" ht="38.25">
      <c r="A108" s="653">
        <v>104</v>
      </c>
      <c r="B108" s="685" t="s">
        <v>757</v>
      </c>
      <c r="C108" s="1377"/>
      <c r="D108" s="664" t="s">
        <v>756</v>
      </c>
      <c r="E108" s="379" t="s">
        <v>759</v>
      </c>
      <c r="F108" s="1190"/>
      <c r="G108" s="674"/>
      <c r="H108" s="656"/>
      <c r="I108" s="656"/>
      <c r="J108" s="1111"/>
      <c r="K108" s="1120"/>
      <c r="L108" s="656"/>
      <c r="M108" s="656"/>
      <c r="N108" s="656"/>
      <c r="O108" s="1121"/>
      <c r="P108" s="162"/>
      <c r="Q108" s="423"/>
      <c r="R108" s="423"/>
      <c r="S108" s="423"/>
      <c r="T108" s="1131"/>
      <c r="U108" s="1120"/>
      <c r="V108" s="656"/>
      <c r="W108" s="656"/>
      <c r="X108" s="656"/>
      <c r="Y108" s="1121"/>
      <c r="Z108" s="1134"/>
      <c r="AA108" s="656"/>
      <c r="AB108" s="657"/>
      <c r="AC108" s="657"/>
      <c r="AD108" s="1111"/>
      <c r="AE108" s="1120"/>
      <c r="AF108" s="656"/>
      <c r="AG108" s="656"/>
      <c r="AH108" s="656"/>
      <c r="AI108" s="1144"/>
      <c r="AJ108" s="1134"/>
      <c r="AK108" s="656"/>
      <c r="AL108" s="657"/>
      <c r="AM108" s="657"/>
      <c r="AN108" s="1150"/>
      <c r="AO108" s="161"/>
      <c r="AP108" s="423"/>
      <c r="AQ108" s="423"/>
      <c r="AR108" s="656"/>
      <c r="AS108" s="164"/>
      <c r="AT108" s="1134"/>
      <c r="AU108" s="656"/>
      <c r="AV108" s="656"/>
      <c r="AW108" s="656"/>
      <c r="AX108" s="1156"/>
      <c r="AY108" s="1120"/>
      <c r="AZ108" s="656"/>
      <c r="BA108" s="656"/>
      <c r="BB108" s="656"/>
      <c r="BC108" s="1121"/>
      <c r="BD108" s="1161"/>
      <c r="BE108" s="658"/>
      <c r="BF108" s="658"/>
      <c r="BG108" s="658"/>
      <c r="BH108" s="1156"/>
      <c r="BI108" s="1172">
        <v>17073</v>
      </c>
      <c r="BJ108" s="658"/>
      <c r="BK108" s="688">
        <v>20999.79</v>
      </c>
      <c r="BL108" s="656" t="s">
        <v>638</v>
      </c>
      <c r="BM108" s="1121" t="s">
        <v>599</v>
      </c>
      <c r="BN108" s="1161"/>
      <c r="BO108" s="658"/>
      <c r="BP108" s="658"/>
      <c r="BQ108" s="658"/>
      <c r="BR108" s="1156"/>
      <c r="BS108" s="1179"/>
      <c r="BT108" s="658"/>
      <c r="BU108" s="658"/>
      <c r="BV108" s="658"/>
      <c r="BW108" s="1144"/>
      <c r="BX108" s="1161"/>
      <c r="BY108" s="658"/>
      <c r="BZ108" s="658"/>
      <c r="CA108" s="658"/>
      <c r="CB108" s="1144"/>
      <c r="CC108" s="1236">
        <f t="shared" si="10"/>
        <v>17073</v>
      </c>
      <c r="CD108" s="895">
        <f t="shared" si="5"/>
        <v>0</v>
      </c>
      <c r="CE108" s="895">
        <f t="shared" si="6"/>
        <v>20999.79</v>
      </c>
      <c r="CF108" s="628">
        <f t="shared" si="7"/>
        <v>17073</v>
      </c>
      <c r="CG108" s="427">
        <f t="shared" si="8"/>
        <v>4089.4392680064193</v>
      </c>
      <c r="CH108" s="199" t="s">
        <v>766</v>
      </c>
      <c r="CI108" s="676"/>
      <c r="CJ108" s="676"/>
      <c r="CK108" s="692"/>
      <c r="CL108" s="693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</row>
    <row r="109" spans="1:148" ht="38.25">
      <c r="A109" s="653">
        <v>105</v>
      </c>
      <c r="B109" s="685" t="s">
        <v>757</v>
      </c>
      <c r="C109" s="1377"/>
      <c r="D109" s="664" t="s">
        <v>756</v>
      </c>
      <c r="E109" s="379" t="s">
        <v>760</v>
      </c>
      <c r="F109" s="1120"/>
      <c r="G109" s="656"/>
      <c r="H109" s="656"/>
      <c r="I109" s="656"/>
      <c r="J109" s="1111"/>
      <c r="K109" s="1120"/>
      <c r="L109" s="656"/>
      <c r="M109" s="656"/>
      <c r="N109" s="656"/>
      <c r="O109" s="1121"/>
      <c r="P109" s="162"/>
      <c r="Q109" s="423"/>
      <c r="R109" s="423"/>
      <c r="S109" s="423"/>
      <c r="T109" s="1131"/>
      <c r="U109" s="1120"/>
      <c r="V109" s="656"/>
      <c r="W109" s="656"/>
      <c r="X109" s="656"/>
      <c r="Y109" s="1121"/>
      <c r="Z109" s="1134"/>
      <c r="AA109" s="656"/>
      <c r="AB109" s="657"/>
      <c r="AC109" s="657"/>
      <c r="AD109" s="1111"/>
      <c r="AE109" s="1120"/>
      <c r="AF109" s="656"/>
      <c r="AG109" s="656"/>
      <c r="AH109" s="656"/>
      <c r="AI109" s="1144"/>
      <c r="AJ109" s="1134"/>
      <c r="AK109" s="656"/>
      <c r="AL109" s="656"/>
      <c r="AM109" s="656"/>
      <c r="AN109" s="1111"/>
      <c r="AO109" s="161"/>
      <c r="AP109" s="423"/>
      <c r="AQ109" s="423"/>
      <c r="AR109" s="656"/>
      <c r="AS109" s="164"/>
      <c r="AT109" s="1134"/>
      <c r="AU109" s="656"/>
      <c r="AV109" s="656"/>
      <c r="AW109" s="656"/>
      <c r="AX109" s="1156"/>
      <c r="AY109" s="1120"/>
      <c r="AZ109" s="656"/>
      <c r="BA109" s="656"/>
      <c r="BB109" s="656"/>
      <c r="BC109" s="1111"/>
      <c r="BD109" s="1180"/>
      <c r="BE109" s="662"/>
      <c r="BF109" s="662"/>
      <c r="BG109" s="662"/>
      <c r="BH109" s="1181"/>
      <c r="BI109" s="528">
        <v>22000</v>
      </c>
      <c r="BJ109" s="690"/>
      <c r="BK109" s="689">
        <v>27060</v>
      </c>
      <c r="BL109" s="656" t="s">
        <v>638</v>
      </c>
      <c r="BM109" s="1121" t="s">
        <v>599</v>
      </c>
      <c r="BN109" s="1162"/>
      <c r="BO109" s="662"/>
      <c r="BP109" s="662"/>
      <c r="BQ109" s="662"/>
      <c r="BR109" s="1166"/>
      <c r="BS109" s="1180"/>
      <c r="BT109" s="662"/>
      <c r="BU109" s="662"/>
      <c r="BV109" s="662"/>
      <c r="BW109" s="1181"/>
      <c r="BX109" s="1162"/>
      <c r="BY109" s="662"/>
      <c r="BZ109" s="662"/>
      <c r="CA109" s="662"/>
      <c r="CB109" s="1181"/>
      <c r="CC109" s="1236">
        <f t="shared" si="10"/>
        <v>22000</v>
      </c>
      <c r="CD109" s="895">
        <f t="shared" si="5"/>
        <v>0</v>
      </c>
      <c r="CE109" s="895">
        <f t="shared" si="6"/>
        <v>27060</v>
      </c>
      <c r="CF109" s="628">
        <f t="shared" si="7"/>
        <v>22000</v>
      </c>
      <c r="CG109" s="427">
        <f t="shared" si="8"/>
        <v>5269.587295504084</v>
      </c>
      <c r="CH109" s="199" t="s">
        <v>766</v>
      </c>
      <c r="CI109" s="678"/>
      <c r="CJ109" s="658"/>
      <c r="CK109" s="694"/>
      <c r="CL109" s="693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</row>
    <row r="110" spans="1:148" ht="38.25">
      <c r="A110" s="653">
        <v>106</v>
      </c>
      <c r="B110" s="685" t="s">
        <v>757</v>
      </c>
      <c r="C110" s="1377"/>
      <c r="D110" s="664" t="s">
        <v>756</v>
      </c>
      <c r="E110" s="379" t="s">
        <v>761</v>
      </c>
      <c r="F110" s="1120"/>
      <c r="G110" s="656"/>
      <c r="H110" s="656"/>
      <c r="I110" s="656"/>
      <c r="J110" s="1111"/>
      <c r="K110" s="1120"/>
      <c r="L110" s="656"/>
      <c r="M110" s="656"/>
      <c r="N110" s="656"/>
      <c r="O110" s="1121"/>
      <c r="P110" s="162"/>
      <c r="Q110" s="423"/>
      <c r="R110" s="423"/>
      <c r="S110" s="423"/>
      <c r="T110" s="1131"/>
      <c r="U110" s="1120"/>
      <c r="V110" s="656"/>
      <c r="W110" s="656"/>
      <c r="X110" s="656"/>
      <c r="Y110" s="1121"/>
      <c r="Z110" s="1134"/>
      <c r="AA110" s="656"/>
      <c r="AB110" s="657"/>
      <c r="AC110" s="657"/>
      <c r="AD110" s="1111"/>
      <c r="AE110" s="1120"/>
      <c r="AF110" s="656"/>
      <c r="AG110" s="656"/>
      <c r="AH110" s="656"/>
      <c r="AI110" s="1144"/>
      <c r="AJ110" s="1134"/>
      <c r="AK110" s="656"/>
      <c r="AL110" s="656"/>
      <c r="AM110" s="656"/>
      <c r="AN110" s="1111"/>
      <c r="AO110" s="161"/>
      <c r="AP110" s="423"/>
      <c r="AQ110" s="423"/>
      <c r="AR110" s="656"/>
      <c r="AS110" s="164"/>
      <c r="AT110" s="1134"/>
      <c r="AU110" s="656"/>
      <c r="AV110" s="656"/>
      <c r="AW110" s="656"/>
      <c r="AX110" s="1156"/>
      <c r="AY110" s="1120"/>
      <c r="AZ110" s="656"/>
      <c r="BA110" s="656"/>
      <c r="BB110" s="656"/>
      <c r="BC110" s="1121"/>
      <c r="BD110" s="1134"/>
      <c r="BE110" s="656"/>
      <c r="BF110" s="656"/>
      <c r="BG110" s="656"/>
      <c r="BH110" s="1111"/>
      <c r="BI110" s="1170">
        <v>22000</v>
      </c>
      <c r="BJ110" s="656"/>
      <c r="BK110" s="675">
        <v>27060</v>
      </c>
      <c r="BL110" s="656" t="s">
        <v>638</v>
      </c>
      <c r="BM110" s="1121" t="s">
        <v>599</v>
      </c>
      <c r="BN110" s="1134"/>
      <c r="BO110" s="656"/>
      <c r="BP110" s="656"/>
      <c r="BQ110" s="656"/>
      <c r="BR110" s="1111"/>
      <c r="BS110" s="1120"/>
      <c r="BT110" s="656"/>
      <c r="BU110" s="656"/>
      <c r="BV110" s="656"/>
      <c r="BW110" s="1121"/>
      <c r="BX110" s="1134"/>
      <c r="BY110" s="656"/>
      <c r="BZ110" s="656"/>
      <c r="CA110" s="656"/>
      <c r="CB110" s="1121"/>
      <c r="CC110" s="1236">
        <f t="shared" si="10"/>
        <v>22000</v>
      </c>
      <c r="CD110" s="895">
        <f t="shared" si="5"/>
        <v>0</v>
      </c>
      <c r="CE110" s="895">
        <f t="shared" si="6"/>
        <v>27060</v>
      </c>
      <c r="CF110" s="628">
        <f t="shared" si="7"/>
        <v>22000</v>
      </c>
      <c r="CG110" s="427">
        <f t="shared" si="8"/>
        <v>5269.587295504084</v>
      </c>
      <c r="CH110" s="199" t="s">
        <v>766</v>
      </c>
      <c r="CI110" s="681"/>
      <c r="CJ110" s="681"/>
      <c r="CK110" s="695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</row>
    <row r="111" spans="1:148" ht="26.25">
      <c r="A111" s="653">
        <v>107</v>
      </c>
      <c r="B111" s="685" t="s">
        <v>757</v>
      </c>
      <c r="C111" s="1377"/>
      <c r="D111" s="653" t="s">
        <v>754</v>
      </c>
      <c r="E111" s="1183" t="s">
        <v>763</v>
      </c>
      <c r="F111" s="1120"/>
      <c r="G111" s="656"/>
      <c r="H111" s="656"/>
      <c r="I111" s="656"/>
      <c r="J111" s="1111"/>
      <c r="K111" s="1120"/>
      <c r="L111" s="656"/>
      <c r="M111" s="656"/>
      <c r="N111" s="656"/>
      <c r="O111" s="1121"/>
      <c r="P111" s="162"/>
      <c r="Q111" s="423"/>
      <c r="R111" s="423"/>
      <c r="S111" s="423"/>
      <c r="T111" s="1131"/>
      <c r="U111" s="1120"/>
      <c r="V111" s="656"/>
      <c r="W111" s="656"/>
      <c r="X111" s="656"/>
      <c r="Y111" s="1121"/>
      <c r="Z111" s="1134"/>
      <c r="AA111" s="656"/>
      <c r="AB111" s="657"/>
      <c r="AC111" s="657"/>
      <c r="AD111" s="1111"/>
      <c r="AE111" s="1120"/>
      <c r="AF111" s="656"/>
      <c r="AG111" s="656"/>
      <c r="AH111" s="656"/>
      <c r="AI111" s="1144"/>
      <c r="AJ111" s="1134"/>
      <c r="AK111" s="656"/>
      <c r="AL111" s="656"/>
      <c r="AM111" s="656"/>
      <c r="AN111" s="1111"/>
      <c r="AO111" s="161"/>
      <c r="AP111" s="423"/>
      <c r="AQ111" s="423"/>
      <c r="AR111" s="656"/>
      <c r="AS111" s="164"/>
      <c r="AT111" s="1134"/>
      <c r="AU111" s="656"/>
      <c r="AV111" s="656"/>
      <c r="AW111" s="656"/>
      <c r="AX111" s="1156"/>
      <c r="AY111" s="1120"/>
      <c r="AZ111" s="656"/>
      <c r="BA111" s="656"/>
      <c r="BB111" s="656"/>
      <c r="BC111" s="1121"/>
      <c r="BD111" s="1134"/>
      <c r="BE111" s="656"/>
      <c r="BF111" s="656"/>
      <c r="BG111" s="656"/>
      <c r="BH111" s="1111"/>
      <c r="BI111" s="1170">
        <v>40650</v>
      </c>
      <c r="BJ111" s="656"/>
      <c r="BK111" s="675">
        <v>49999.5</v>
      </c>
      <c r="BL111" s="656" t="s">
        <v>638</v>
      </c>
      <c r="BM111" s="1121" t="s">
        <v>599</v>
      </c>
      <c r="BN111" s="1134"/>
      <c r="BO111" s="656"/>
      <c r="BP111" s="656"/>
      <c r="BQ111" s="656"/>
      <c r="BR111" s="1111"/>
      <c r="BS111" s="1120"/>
      <c r="BT111" s="656"/>
      <c r="BU111" s="656"/>
      <c r="BV111" s="656"/>
      <c r="BW111" s="1121"/>
      <c r="BX111" s="1134"/>
      <c r="BY111" s="656"/>
      <c r="BZ111" s="656"/>
      <c r="CA111" s="656"/>
      <c r="CB111" s="1121"/>
      <c r="CC111" s="1236">
        <f t="shared" si="10"/>
        <v>40650</v>
      </c>
      <c r="CD111" s="895">
        <f t="shared" si="5"/>
        <v>0</v>
      </c>
      <c r="CE111" s="895">
        <f>H111+M111+R111+W111+AB111+AG111+AL111+AQ111+AV111+BA111+BF111+BK111+BP111+BU111+BZ111</f>
        <v>49999.5</v>
      </c>
      <c r="CF111" s="628">
        <f t="shared" si="7"/>
        <v>40650</v>
      </c>
      <c r="CG111" s="427">
        <f t="shared" si="8"/>
        <v>9736.760161920045</v>
      </c>
      <c r="CH111" s="199" t="s">
        <v>766</v>
      </c>
      <c r="CI111" s="679"/>
      <c r="CJ111" s="680"/>
      <c r="CK111" s="696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</row>
    <row r="112" spans="1:148" ht="51.75">
      <c r="A112" s="682">
        <v>108</v>
      </c>
      <c r="B112" s="918" t="s">
        <v>757</v>
      </c>
      <c r="C112" s="1377"/>
      <c r="D112" s="873" t="s">
        <v>754</v>
      </c>
      <c r="E112" s="1184" t="s">
        <v>806</v>
      </c>
      <c r="F112" s="1124"/>
      <c r="G112" s="872"/>
      <c r="H112" s="872"/>
      <c r="I112" s="872"/>
      <c r="J112" s="1113"/>
      <c r="K112" s="1124"/>
      <c r="L112" s="872"/>
      <c r="M112" s="872"/>
      <c r="N112" s="872"/>
      <c r="O112" s="1125"/>
      <c r="P112" s="1117"/>
      <c r="Q112" s="962"/>
      <c r="R112" s="962"/>
      <c r="S112" s="962"/>
      <c r="T112" s="1133"/>
      <c r="U112" s="1124"/>
      <c r="V112" s="872"/>
      <c r="W112" s="872"/>
      <c r="X112" s="872"/>
      <c r="Y112" s="1125"/>
      <c r="Z112" s="1135"/>
      <c r="AA112" s="872"/>
      <c r="AB112" s="963"/>
      <c r="AC112" s="963"/>
      <c r="AD112" s="1113"/>
      <c r="AE112" s="1124"/>
      <c r="AF112" s="872"/>
      <c r="AG112" s="872"/>
      <c r="AH112" s="872"/>
      <c r="AI112" s="1146"/>
      <c r="AJ112" s="1135"/>
      <c r="AK112" s="872"/>
      <c r="AL112" s="872"/>
      <c r="AM112" s="872"/>
      <c r="AN112" s="1113"/>
      <c r="AO112" s="1153"/>
      <c r="AP112" s="962"/>
      <c r="AQ112" s="962"/>
      <c r="AR112" s="872"/>
      <c r="AS112" s="1154"/>
      <c r="AT112" s="1135"/>
      <c r="AU112" s="872"/>
      <c r="AV112" s="872"/>
      <c r="AW112" s="872"/>
      <c r="AX112" s="1158"/>
      <c r="AY112" s="1124"/>
      <c r="AZ112" s="872"/>
      <c r="BA112" s="872"/>
      <c r="BB112" s="872"/>
      <c r="BC112" s="1125"/>
      <c r="BD112" s="1163">
        <v>203252.03</v>
      </c>
      <c r="BE112" s="872"/>
      <c r="BF112" s="919">
        <v>250000</v>
      </c>
      <c r="BG112" s="1167" t="s">
        <v>810</v>
      </c>
      <c r="BH112" s="1167"/>
      <c r="BI112" s="1173"/>
      <c r="BJ112" s="872"/>
      <c r="BK112" s="919"/>
      <c r="BL112" s="873"/>
      <c r="BM112" s="1128"/>
      <c r="BN112" s="1135"/>
      <c r="BO112" s="872"/>
      <c r="BP112" s="872"/>
      <c r="BQ112" s="872"/>
      <c r="BR112" s="1113"/>
      <c r="BS112" s="1124"/>
      <c r="BT112" s="872"/>
      <c r="BU112" s="872"/>
      <c r="BV112" s="872"/>
      <c r="BW112" s="1125"/>
      <c r="BX112" s="1135"/>
      <c r="BY112" s="872"/>
      <c r="BZ112" s="872"/>
      <c r="CA112" s="872"/>
      <c r="CB112" s="1125"/>
      <c r="CC112" s="1237">
        <f t="shared" si="10"/>
        <v>203252.03</v>
      </c>
      <c r="CD112" s="1039">
        <f t="shared" si="5"/>
        <v>0</v>
      </c>
      <c r="CE112" s="1039">
        <f>H112+M112+R112+W112+AB112+AG112+AL112+AQ112+AV112+BA112+BF112+BK112+BP112+BU112+BZ112</f>
        <v>250000</v>
      </c>
      <c r="CF112" s="734">
        <f t="shared" si="7"/>
        <v>203252.03</v>
      </c>
      <c r="CG112" s="920">
        <f t="shared" si="8"/>
        <v>48684.287048791586</v>
      </c>
      <c r="CH112" s="1221" t="s">
        <v>914</v>
      </c>
      <c r="CI112" s="785" t="s">
        <v>854</v>
      </c>
      <c r="CJ112" s="1222"/>
      <c r="CK112" s="696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</row>
    <row r="113" spans="1:148" ht="51.75">
      <c r="A113" s="682">
        <v>109</v>
      </c>
      <c r="B113" s="918" t="s">
        <v>757</v>
      </c>
      <c r="C113" s="1377"/>
      <c r="D113" s="873" t="s">
        <v>754</v>
      </c>
      <c r="E113" s="1255" t="s">
        <v>921</v>
      </c>
      <c r="F113" s="1124"/>
      <c r="G113" s="872"/>
      <c r="H113" s="872"/>
      <c r="I113" s="872"/>
      <c r="J113" s="1113"/>
      <c r="K113" s="1124"/>
      <c r="L113" s="872"/>
      <c r="M113" s="872"/>
      <c r="N113" s="872"/>
      <c r="O113" s="1125"/>
      <c r="P113" s="1117"/>
      <c r="Q113" s="962"/>
      <c r="R113" s="962"/>
      <c r="S113" s="962"/>
      <c r="T113" s="1133"/>
      <c r="U113" s="1124"/>
      <c r="V113" s="872"/>
      <c r="W113" s="872"/>
      <c r="X113" s="872"/>
      <c r="Y113" s="1125"/>
      <c r="Z113" s="1135"/>
      <c r="AA113" s="872"/>
      <c r="AB113" s="963"/>
      <c r="AC113" s="963"/>
      <c r="AD113" s="1113"/>
      <c r="AE113" s="1124"/>
      <c r="AF113" s="872"/>
      <c r="AG113" s="872"/>
      <c r="AH113" s="872"/>
      <c r="AI113" s="1146"/>
      <c r="AJ113" s="1135"/>
      <c r="AK113" s="872"/>
      <c r="AL113" s="872"/>
      <c r="AM113" s="872"/>
      <c r="AN113" s="1113"/>
      <c r="AO113" s="1153"/>
      <c r="AP113" s="962"/>
      <c r="AQ113" s="962"/>
      <c r="AR113" s="872"/>
      <c r="AS113" s="1154"/>
      <c r="AT113" s="1135"/>
      <c r="AU113" s="872"/>
      <c r="AV113" s="872"/>
      <c r="AW113" s="872"/>
      <c r="AX113" s="1158"/>
      <c r="AY113" s="1124"/>
      <c r="AZ113" s="872"/>
      <c r="BA113" s="872"/>
      <c r="BB113" s="872"/>
      <c r="BC113" s="1125"/>
      <c r="BD113" s="1163">
        <v>227642.28</v>
      </c>
      <c r="BE113" s="872"/>
      <c r="BF113" s="919">
        <v>280000</v>
      </c>
      <c r="BG113" s="1168" t="s">
        <v>809</v>
      </c>
      <c r="BH113" s="1168"/>
      <c r="BI113" s="1173"/>
      <c r="BJ113" s="872"/>
      <c r="BK113" s="919"/>
      <c r="BL113" s="873"/>
      <c r="BM113" s="1128"/>
      <c r="BN113" s="1135"/>
      <c r="BO113" s="872"/>
      <c r="BP113" s="872"/>
      <c r="BQ113" s="872"/>
      <c r="BR113" s="1113"/>
      <c r="BS113" s="1124"/>
      <c r="BT113" s="872"/>
      <c r="BU113" s="872"/>
      <c r="BV113" s="872"/>
      <c r="BW113" s="1125"/>
      <c r="BX113" s="1135"/>
      <c r="BY113" s="872"/>
      <c r="BZ113" s="872"/>
      <c r="CA113" s="872"/>
      <c r="CB113" s="1125"/>
      <c r="CC113" s="1237">
        <f t="shared" si="10"/>
        <v>227642.28</v>
      </c>
      <c r="CD113" s="1039">
        <f t="shared" si="5"/>
        <v>0</v>
      </c>
      <c r="CE113" s="1039">
        <f>H113+M113+R113+W113+AB113+AG113+AL113+AQ113+AV113+BA113+BF113+BK113+BP113+BU113+BZ113</f>
        <v>280000</v>
      </c>
      <c r="CF113" s="734">
        <f t="shared" si="7"/>
        <v>227642.28</v>
      </c>
      <c r="CG113" s="920">
        <f t="shared" si="8"/>
        <v>54526.40302761742</v>
      </c>
      <c r="CH113" s="1221" t="s">
        <v>914</v>
      </c>
      <c r="CI113" s="785" t="s">
        <v>854</v>
      </c>
      <c r="CJ113" s="1222"/>
      <c r="CK113" s="111" t="s">
        <v>904</v>
      </c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</row>
    <row r="114" spans="1:148" ht="39">
      <c r="A114" s="682">
        <v>110</v>
      </c>
      <c r="B114" s="876" t="s">
        <v>735</v>
      </c>
      <c r="C114" s="1377"/>
      <c r="D114" s="873" t="s">
        <v>754</v>
      </c>
      <c r="E114" s="1184" t="s">
        <v>807</v>
      </c>
      <c r="F114" s="1124"/>
      <c r="G114" s="872"/>
      <c r="H114" s="872"/>
      <c r="I114" s="872"/>
      <c r="J114" s="1113"/>
      <c r="K114" s="1124"/>
      <c r="L114" s="872"/>
      <c r="M114" s="872"/>
      <c r="N114" s="872"/>
      <c r="O114" s="1125"/>
      <c r="P114" s="1117"/>
      <c r="Q114" s="962"/>
      <c r="R114" s="962"/>
      <c r="S114" s="962"/>
      <c r="T114" s="1133"/>
      <c r="U114" s="1124"/>
      <c r="V114" s="872"/>
      <c r="W114" s="872"/>
      <c r="X114" s="872"/>
      <c r="Y114" s="1125"/>
      <c r="Z114" s="1135"/>
      <c r="AA114" s="872"/>
      <c r="AB114" s="963"/>
      <c r="AC114" s="963"/>
      <c r="AD114" s="1113"/>
      <c r="AE114" s="1124"/>
      <c r="AF114" s="872"/>
      <c r="AG114" s="872"/>
      <c r="AH114" s="872"/>
      <c r="AI114" s="1146"/>
      <c r="AJ114" s="1135"/>
      <c r="AK114" s="872"/>
      <c r="AL114" s="872"/>
      <c r="AM114" s="872"/>
      <c r="AN114" s="1113"/>
      <c r="AO114" s="1153"/>
      <c r="AP114" s="962"/>
      <c r="AQ114" s="962"/>
      <c r="AR114" s="872"/>
      <c r="AS114" s="1154"/>
      <c r="AT114" s="1135"/>
      <c r="AU114" s="872"/>
      <c r="AV114" s="872"/>
      <c r="AW114" s="872"/>
      <c r="AX114" s="1158"/>
      <c r="AY114" s="1124"/>
      <c r="AZ114" s="872"/>
      <c r="BA114" s="872"/>
      <c r="BB114" s="872"/>
      <c r="BC114" s="1125"/>
      <c r="BD114" s="1163">
        <v>260000</v>
      </c>
      <c r="BE114" s="872"/>
      <c r="BF114" s="919">
        <v>319800</v>
      </c>
      <c r="BG114" s="1168" t="s">
        <v>809</v>
      </c>
      <c r="BH114" s="1168"/>
      <c r="BI114" s="1173"/>
      <c r="BJ114" s="872"/>
      <c r="BK114" s="919"/>
      <c r="BL114" s="873"/>
      <c r="BM114" s="1128"/>
      <c r="BN114" s="1135"/>
      <c r="BO114" s="872"/>
      <c r="BP114" s="872"/>
      <c r="BQ114" s="872"/>
      <c r="BR114" s="1113"/>
      <c r="BS114" s="1124"/>
      <c r="BT114" s="872"/>
      <c r="BU114" s="872"/>
      <c r="BV114" s="872"/>
      <c r="BW114" s="1125"/>
      <c r="BX114" s="1135"/>
      <c r="BY114" s="872"/>
      <c r="BZ114" s="872"/>
      <c r="CA114" s="872"/>
      <c r="CB114" s="1125"/>
      <c r="CC114" s="1237">
        <f t="shared" si="10"/>
        <v>260000</v>
      </c>
      <c r="CD114" s="1039">
        <f t="shared" si="5"/>
        <v>0</v>
      </c>
      <c r="CE114" s="1039">
        <f>H114+M114+R114+W114+AB114+AG114+AL114+AQ114+AV114+BA114+BF114+BK114+BP114+BU114+BZ114</f>
        <v>319800</v>
      </c>
      <c r="CF114" s="734">
        <f t="shared" si="7"/>
        <v>260000</v>
      </c>
      <c r="CG114" s="920">
        <f t="shared" si="8"/>
        <v>62276.94076504826</v>
      </c>
      <c r="CH114" s="1221" t="s">
        <v>914</v>
      </c>
      <c r="CI114" s="785" t="s">
        <v>854</v>
      </c>
      <c r="CJ114" s="1222"/>
      <c r="CK114" s="696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</row>
    <row r="115" spans="1:148" ht="77.25">
      <c r="A115" s="682">
        <v>111</v>
      </c>
      <c r="B115" s="876"/>
      <c r="C115" s="1377"/>
      <c r="D115" s="873" t="s">
        <v>754</v>
      </c>
      <c r="E115" s="1184" t="s">
        <v>808</v>
      </c>
      <c r="F115" s="1124"/>
      <c r="G115" s="872"/>
      <c r="H115" s="872"/>
      <c r="I115" s="872"/>
      <c r="J115" s="1113"/>
      <c r="K115" s="1124"/>
      <c r="L115" s="872"/>
      <c r="M115" s="872"/>
      <c r="N115" s="872"/>
      <c r="O115" s="1125"/>
      <c r="P115" s="1117"/>
      <c r="Q115" s="962"/>
      <c r="R115" s="962"/>
      <c r="S115" s="962"/>
      <c r="T115" s="1133"/>
      <c r="U115" s="1124"/>
      <c r="V115" s="872"/>
      <c r="W115" s="872"/>
      <c r="X115" s="872"/>
      <c r="Y115" s="1125"/>
      <c r="Z115" s="1135"/>
      <c r="AA115" s="872"/>
      <c r="AB115" s="963"/>
      <c r="AC115" s="963"/>
      <c r="AD115" s="1113"/>
      <c r="AE115" s="1124"/>
      <c r="AF115" s="872"/>
      <c r="AG115" s="872"/>
      <c r="AH115" s="872"/>
      <c r="AI115" s="1146"/>
      <c r="AJ115" s="1135"/>
      <c r="AK115" s="872"/>
      <c r="AL115" s="872"/>
      <c r="AM115" s="872"/>
      <c r="AN115" s="1113"/>
      <c r="AO115" s="1153"/>
      <c r="AP115" s="962"/>
      <c r="AQ115" s="962"/>
      <c r="AR115" s="872"/>
      <c r="AS115" s="1154"/>
      <c r="AT115" s="1135"/>
      <c r="AU115" s="872"/>
      <c r="AV115" s="872"/>
      <c r="AW115" s="872"/>
      <c r="AX115" s="1158"/>
      <c r="AY115" s="1124"/>
      <c r="AZ115" s="872"/>
      <c r="BA115" s="872"/>
      <c r="BB115" s="872"/>
      <c r="BC115" s="1125"/>
      <c r="BD115" s="1163">
        <v>245934.96</v>
      </c>
      <c r="BE115" s="872"/>
      <c r="BF115" s="919">
        <v>302500</v>
      </c>
      <c r="BG115" s="1168" t="s">
        <v>809</v>
      </c>
      <c r="BH115" s="1168"/>
      <c r="BI115" s="1173"/>
      <c r="BJ115" s="872"/>
      <c r="BK115" s="919"/>
      <c r="BL115" s="873"/>
      <c r="BM115" s="1128"/>
      <c r="BN115" s="1135"/>
      <c r="BO115" s="872"/>
      <c r="BP115" s="872"/>
      <c r="BQ115" s="872"/>
      <c r="BR115" s="1113"/>
      <c r="BS115" s="1124"/>
      <c r="BT115" s="872"/>
      <c r="BU115" s="872"/>
      <c r="BV115" s="872"/>
      <c r="BW115" s="1125"/>
      <c r="BX115" s="1135"/>
      <c r="BY115" s="872"/>
      <c r="BZ115" s="872"/>
      <c r="CA115" s="872"/>
      <c r="CB115" s="1125"/>
      <c r="CC115" s="1237">
        <f t="shared" si="10"/>
        <v>245934.96</v>
      </c>
      <c r="CD115" s="1039">
        <f t="shared" si="5"/>
        <v>0</v>
      </c>
      <c r="CE115" s="1039">
        <f>H115+M115+R115+W115+AB115+AG115+AL115+AQ115+AV115+BA115+BF115+BK115+BP115+BU115+BZ115</f>
        <v>302500</v>
      </c>
      <c r="CF115" s="734">
        <f t="shared" si="7"/>
        <v>245934.96</v>
      </c>
      <c r="CG115" s="920">
        <f t="shared" si="8"/>
        <v>58907.98821528659</v>
      </c>
      <c r="CH115" s="1221" t="s">
        <v>914</v>
      </c>
      <c r="CI115" s="785" t="s">
        <v>854</v>
      </c>
      <c r="CJ115" s="1222"/>
      <c r="CK115" s="696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</row>
    <row r="116" spans="1:148" ht="38.25">
      <c r="A116" s="682">
        <v>112</v>
      </c>
      <c r="B116" s="685">
        <v>4390</v>
      </c>
      <c r="C116" s="1377"/>
      <c r="D116" s="682" t="s">
        <v>754</v>
      </c>
      <c r="E116" s="1185" t="s">
        <v>902</v>
      </c>
      <c r="F116" s="1126"/>
      <c r="G116" s="667"/>
      <c r="H116" s="667"/>
      <c r="I116" s="667"/>
      <c r="J116" s="1114"/>
      <c r="K116" s="1126"/>
      <c r="L116" s="667"/>
      <c r="M116" s="667"/>
      <c r="N116" s="667"/>
      <c r="O116" s="1123"/>
      <c r="P116" s="1116"/>
      <c r="Q116" s="495"/>
      <c r="R116" s="495"/>
      <c r="S116" s="495"/>
      <c r="T116" s="1132"/>
      <c r="U116" s="1126"/>
      <c r="V116" s="667"/>
      <c r="W116" s="667"/>
      <c r="X116" s="667"/>
      <c r="Y116" s="1123"/>
      <c r="Z116" s="697"/>
      <c r="AA116" s="667"/>
      <c r="AB116" s="668"/>
      <c r="AC116" s="668"/>
      <c r="AD116" s="1114"/>
      <c r="AE116" s="1126"/>
      <c r="AF116" s="667"/>
      <c r="AG116" s="667"/>
      <c r="AH116" s="667"/>
      <c r="AI116" s="1145"/>
      <c r="AJ116" s="697"/>
      <c r="AK116" s="667"/>
      <c r="AL116" s="667"/>
      <c r="AM116" s="667"/>
      <c r="AN116" s="1114"/>
      <c r="AO116" s="1151"/>
      <c r="AP116" s="495"/>
      <c r="AQ116" s="495"/>
      <c r="AR116" s="667"/>
      <c r="AS116" s="1152"/>
      <c r="AT116" s="697"/>
      <c r="AU116" s="667"/>
      <c r="AV116" s="667"/>
      <c r="AW116" s="667"/>
      <c r="AX116" s="1157"/>
      <c r="AY116" s="1126"/>
      <c r="AZ116" s="667"/>
      <c r="BA116" s="667"/>
      <c r="BB116" s="667"/>
      <c r="BC116" s="1123"/>
      <c r="BD116" s="697"/>
      <c r="BE116" s="667"/>
      <c r="BF116" s="667"/>
      <c r="BG116" s="667"/>
      <c r="BH116" s="1114"/>
      <c r="BI116" s="1174">
        <v>91382.11</v>
      </c>
      <c r="BJ116" s="667"/>
      <c r="BK116" s="683">
        <v>112400</v>
      </c>
      <c r="BL116" s="656" t="s">
        <v>638</v>
      </c>
      <c r="BM116" s="1121" t="s">
        <v>599</v>
      </c>
      <c r="BN116" s="697"/>
      <c r="BO116" s="667"/>
      <c r="BP116" s="667"/>
      <c r="BQ116" s="667"/>
      <c r="BR116" s="1114"/>
      <c r="BS116" s="1126"/>
      <c r="BT116" s="667"/>
      <c r="BU116" s="667"/>
      <c r="BV116" s="667"/>
      <c r="BW116" s="1123"/>
      <c r="BX116" s="697"/>
      <c r="BY116" s="667"/>
      <c r="BZ116" s="667"/>
      <c r="CA116" s="667"/>
      <c r="CB116" s="1123"/>
      <c r="CC116" s="1236">
        <f t="shared" si="10"/>
        <v>91382.11</v>
      </c>
      <c r="CD116" s="895">
        <f t="shared" si="5"/>
        <v>0</v>
      </c>
      <c r="CE116" s="895">
        <f t="shared" si="6"/>
        <v>112400</v>
      </c>
      <c r="CF116" s="628">
        <f t="shared" si="7"/>
        <v>91382.11</v>
      </c>
      <c r="CG116" s="427">
        <f t="shared" si="8"/>
        <v>21888.45481328894</v>
      </c>
      <c r="CH116" s="199" t="s">
        <v>766</v>
      </c>
      <c r="CI116" s="684"/>
      <c r="CJ116" s="66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</row>
    <row r="117" spans="1:148" ht="38.25">
      <c r="A117" s="653">
        <v>113</v>
      </c>
      <c r="B117" s="876" t="s">
        <v>292</v>
      </c>
      <c r="C117" s="1219" t="s">
        <v>861</v>
      </c>
      <c r="D117" s="873" t="s">
        <v>762</v>
      </c>
      <c r="E117" s="1186" t="s">
        <v>764</v>
      </c>
      <c r="F117" s="1127"/>
      <c r="G117" s="873"/>
      <c r="H117" s="873"/>
      <c r="I117" s="873"/>
      <c r="J117" s="1115"/>
      <c r="K117" s="1127"/>
      <c r="L117" s="873"/>
      <c r="M117" s="873"/>
      <c r="N117" s="873"/>
      <c r="O117" s="1128"/>
      <c r="P117" s="726"/>
      <c r="Q117" s="777"/>
      <c r="R117" s="777"/>
      <c r="S117" s="777"/>
      <c r="T117" s="877"/>
      <c r="U117" s="1127"/>
      <c r="V117" s="873"/>
      <c r="W117" s="873"/>
      <c r="X117" s="873"/>
      <c r="Y117" s="1128"/>
      <c r="Z117" s="1136"/>
      <c r="AA117" s="873"/>
      <c r="AB117" s="874"/>
      <c r="AC117" s="874"/>
      <c r="AD117" s="1115"/>
      <c r="AE117" s="1127"/>
      <c r="AF117" s="873"/>
      <c r="AG117" s="873"/>
      <c r="AH117" s="873"/>
      <c r="AI117" s="1147"/>
      <c r="AJ117" s="1136"/>
      <c r="AK117" s="873"/>
      <c r="AL117" s="873"/>
      <c r="AM117" s="873"/>
      <c r="AN117" s="1115"/>
      <c r="AO117" s="725"/>
      <c r="AP117" s="777"/>
      <c r="AQ117" s="777"/>
      <c r="AR117" s="873"/>
      <c r="AS117" s="728"/>
      <c r="AT117" s="1136"/>
      <c r="AU117" s="873"/>
      <c r="AV117" s="873"/>
      <c r="AW117" s="873"/>
      <c r="AX117" s="1159"/>
      <c r="AY117" s="1127"/>
      <c r="AZ117" s="873"/>
      <c r="BA117" s="873"/>
      <c r="BB117" s="873"/>
      <c r="BC117" s="1128"/>
      <c r="BD117" s="1136"/>
      <c r="BE117" s="873"/>
      <c r="BF117" s="873"/>
      <c r="BG117" s="873"/>
      <c r="BH117" s="1115"/>
      <c r="BI117" s="1175">
        <v>243902</v>
      </c>
      <c r="BJ117" s="873"/>
      <c r="BK117" s="875">
        <v>300000</v>
      </c>
      <c r="BL117" s="873" t="s">
        <v>638</v>
      </c>
      <c r="BM117" s="1128" t="s">
        <v>765</v>
      </c>
      <c r="BN117" s="1136"/>
      <c r="BO117" s="873"/>
      <c r="BP117" s="873"/>
      <c r="BQ117" s="873"/>
      <c r="BR117" s="1115"/>
      <c r="BS117" s="1127"/>
      <c r="BT117" s="873"/>
      <c r="BU117" s="873"/>
      <c r="BV117" s="873"/>
      <c r="BW117" s="1128"/>
      <c r="BX117" s="1136"/>
      <c r="BY117" s="873"/>
      <c r="BZ117" s="873"/>
      <c r="CA117" s="873"/>
      <c r="CB117" s="1128"/>
      <c r="CC117" s="1235">
        <f t="shared" si="10"/>
        <v>243902</v>
      </c>
      <c r="CD117" s="712">
        <f t="shared" si="5"/>
        <v>0</v>
      </c>
      <c r="CE117" s="712">
        <f t="shared" si="6"/>
        <v>300000</v>
      </c>
      <c r="CF117" s="734">
        <f t="shared" si="7"/>
        <v>243902</v>
      </c>
      <c r="CG117" s="920">
        <f t="shared" si="8"/>
        <v>58421.04002491078</v>
      </c>
      <c r="CH117" s="735" t="s">
        <v>915</v>
      </c>
      <c r="CI117" s="1329" t="s">
        <v>851</v>
      </c>
      <c r="CJ117" s="1330"/>
      <c r="CK117" s="691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</row>
    <row r="118" spans="6:88" ht="12.75"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3"/>
      <c r="Q118" s="23"/>
      <c r="R118" s="23"/>
      <c r="S118" s="23"/>
      <c r="T118" s="23"/>
      <c r="U118" s="24"/>
      <c r="V118" s="24"/>
      <c r="W118" s="24"/>
      <c r="X118" s="24"/>
      <c r="Y118" s="24"/>
      <c r="Z118" s="24"/>
      <c r="AA118" s="24"/>
      <c r="AB118" s="496"/>
      <c r="AC118" s="496"/>
      <c r="AD118" s="24"/>
      <c r="AE118" s="24"/>
      <c r="AF118" s="24"/>
      <c r="AG118" s="24"/>
      <c r="AH118" s="24"/>
      <c r="AI118" s="497"/>
      <c r="AJ118" s="24"/>
      <c r="AK118" s="24"/>
      <c r="AL118" s="24"/>
      <c r="AM118" s="24"/>
      <c r="AN118" s="24"/>
      <c r="AO118" s="23"/>
      <c r="AP118" s="23"/>
      <c r="AQ118" s="23"/>
      <c r="AR118" s="24"/>
      <c r="AS118" s="23"/>
      <c r="AT118" s="24"/>
      <c r="AU118" s="24"/>
      <c r="AV118" s="24"/>
      <c r="AW118" s="24"/>
      <c r="AX118" s="497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498"/>
      <c r="CE118" s="498"/>
      <c r="CF118" s="498"/>
      <c r="CG118" s="498"/>
      <c r="CH118" s="499"/>
      <c r="CI118" s="24"/>
      <c r="CJ118" s="24"/>
    </row>
    <row r="119" spans="2:88" ht="12.75">
      <c r="B119" s="1458" t="s">
        <v>929</v>
      </c>
      <c r="C119" s="145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3"/>
      <c r="Q119" s="23"/>
      <c r="R119" s="23"/>
      <c r="S119" s="23"/>
      <c r="T119" s="23"/>
      <c r="U119" s="24"/>
      <c r="V119" s="24"/>
      <c r="W119" s="24"/>
      <c r="X119" s="24"/>
      <c r="Y119" s="24"/>
      <c r="Z119" s="24"/>
      <c r="AA119" s="24"/>
      <c r="AB119" s="496"/>
      <c r="AC119" s="496"/>
      <c r="AD119" s="24"/>
      <c r="AE119" s="24"/>
      <c r="AF119" s="24"/>
      <c r="AG119" s="24"/>
      <c r="AH119" s="24"/>
      <c r="AI119" s="497"/>
      <c r="AJ119" s="24"/>
      <c r="AK119" s="24"/>
      <c r="AL119" s="24"/>
      <c r="AM119" s="24"/>
      <c r="AN119" s="24"/>
      <c r="AO119" s="23"/>
      <c r="AP119" s="23"/>
      <c r="AQ119" s="23"/>
      <c r="AR119" s="24"/>
      <c r="AS119" s="23"/>
      <c r="AT119" s="24"/>
      <c r="AU119" s="24"/>
      <c r="AV119" s="24"/>
      <c r="AW119" s="24"/>
      <c r="AX119" s="497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</row>
    <row r="120" spans="2:89" ht="12.75">
      <c r="B120" s="1458"/>
      <c r="C120" s="1458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3"/>
      <c r="Q120" s="23"/>
      <c r="R120" s="23"/>
      <c r="S120" s="23"/>
      <c r="T120" s="23"/>
      <c r="U120" s="24"/>
      <c r="V120" s="24"/>
      <c r="W120" s="24"/>
      <c r="X120" s="24"/>
      <c r="Y120" s="24"/>
      <c r="Z120" s="24"/>
      <c r="AA120" s="24"/>
      <c r="AB120" s="496"/>
      <c r="AC120" s="496"/>
      <c r="AD120" s="24"/>
      <c r="AE120" s="24"/>
      <c r="AF120" s="24"/>
      <c r="AG120" s="24"/>
      <c r="AH120" s="24"/>
      <c r="AI120" s="497"/>
      <c r="AJ120" s="24"/>
      <c r="AK120" s="24"/>
      <c r="AL120" s="24"/>
      <c r="AM120" s="24"/>
      <c r="AN120" s="24"/>
      <c r="AO120" s="23"/>
      <c r="AP120" s="23"/>
      <c r="AQ120" s="23"/>
      <c r="AR120" s="24"/>
      <c r="AS120" s="23"/>
      <c r="AT120" s="24"/>
      <c r="AU120" s="24"/>
      <c r="AV120" s="24"/>
      <c r="AW120" s="24"/>
      <c r="AX120" s="497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497"/>
      <c r="CF120" s="24"/>
      <c r="CG120" s="24"/>
      <c r="CH120" s="24"/>
      <c r="CI120" s="1459" t="s">
        <v>933</v>
      </c>
      <c r="CJ120" s="1460"/>
      <c r="CK120" s="1460"/>
    </row>
    <row r="121" spans="2:89" ht="12.75">
      <c r="B121" s="1458"/>
      <c r="C121" s="1458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3"/>
      <c r="Q121" s="23"/>
      <c r="R121" s="23"/>
      <c r="S121" s="23"/>
      <c r="T121" s="23"/>
      <c r="U121" s="24"/>
      <c r="V121" s="24"/>
      <c r="W121" s="24"/>
      <c r="X121" s="24"/>
      <c r="Y121" s="24"/>
      <c r="Z121" s="24"/>
      <c r="AA121" s="24"/>
      <c r="AB121" s="496"/>
      <c r="AC121" s="496"/>
      <c r="AD121" s="24"/>
      <c r="AE121" s="24"/>
      <c r="AF121" s="24"/>
      <c r="AG121" s="24"/>
      <c r="AH121" s="24"/>
      <c r="AI121" s="497"/>
      <c r="AJ121" s="24"/>
      <c r="AK121" s="24"/>
      <c r="AL121" s="24"/>
      <c r="AM121" s="24"/>
      <c r="AN121" s="24"/>
      <c r="AO121" s="23"/>
      <c r="AP121" s="23"/>
      <c r="AQ121" s="23"/>
      <c r="AR121" s="24"/>
      <c r="AS121" s="23"/>
      <c r="AT121" s="24"/>
      <c r="AU121" s="24"/>
      <c r="AV121" s="24"/>
      <c r="AW121" s="24"/>
      <c r="AX121" s="497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1460"/>
      <c r="CJ121" s="1460"/>
      <c r="CK121" s="1460"/>
    </row>
    <row r="122" spans="2:89" ht="12.75">
      <c r="B122" s="1458"/>
      <c r="C122" s="1458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3"/>
      <c r="Q122" s="23"/>
      <c r="R122" s="23"/>
      <c r="S122" s="23"/>
      <c r="T122" s="23"/>
      <c r="U122" s="24"/>
      <c r="V122" s="24"/>
      <c r="W122" s="24"/>
      <c r="X122" s="24"/>
      <c r="Y122" s="24"/>
      <c r="Z122" s="24"/>
      <c r="AA122" s="24"/>
      <c r="AB122" s="496"/>
      <c r="AC122" s="496"/>
      <c r="AD122" s="24"/>
      <c r="AE122" s="24"/>
      <c r="AF122" s="24"/>
      <c r="AG122" s="24"/>
      <c r="AH122" s="24"/>
      <c r="AI122" s="497"/>
      <c r="AJ122" s="24"/>
      <c r="AK122" s="24"/>
      <c r="AL122" s="24"/>
      <c r="AM122" s="24"/>
      <c r="AN122" s="24"/>
      <c r="AO122" s="23"/>
      <c r="AP122" s="23"/>
      <c r="AQ122" s="23"/>
      <c r="AR122" s="24"/>
      <c r="AS122" s="23"/>
      <c r="AT122" s="24"/>
      <c r="AU122" s="24"/>
      <c r="AV122" s="24"/>
      <c r="AW122" s="24"/>
      <c r="AX122" s="497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1460"/>
      <c r="CJ122" s="1460"/>
      <c r="CK122" s="1460"/>
    </row>
    <row r="123" spans="2:89" ht="12.75">
      <c r="B123" s="1458"/>
      <c r="C123" s="1458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3"/>
      <c r="Q123" s="23"/>
      <c r="R123" s="23"/>
      <c r="S123" s="23"/>
      <c r="T123" s="23"/>
      <c r="U123" s="24"/>
      <c r="V123" s="24"/>
      <c r="W123" s="24"/>
      <c r="X123" s="24"/>
      <c r="Y123" s="24"/>
      <c r="Z123" s="24"/>
      <c r="AA123" s="24"/>
      <c r="AB123" s="496"/>
      <c r="AC123" s="496"/>
      <c r="AD123" s="24"/>
      <c r="AE123" s="24"/>
      <c r="AF123" s="24"/>
      <c r="AG123" s="24"/>
      <c r="AH123" s="24"/>
      <c r="AI123" s="497"/>
      <c r="AJ123" s="24"/>
      <c r="AK123" s="24"/>
      <c r="AL123" s="24"/>
      <c r="AM123" s="24"/>
      <c r="AN123" s="24"/>
      <c r="AO123" s="23"/>
      <c r="AP123" s="23"/>
      <c r="AQ123" s="23"/>
      <c r="AR123" s="24"/>
      <c r="AS123" s="23"/>
      <c r="AT123" s="24"/>
      <c r="AU123" s="24"/>
      <c r="AV123" s="24"/>
      <c r="AW123" s="24"/>
      <c r="AX123" s="497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1460"/>
      <c r="CJ123" s="1460"/>
      <c r="CK123" s="1460"/>
    </row>
    <row r="124" spans="6:89" ht="12.75"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3"/>
      <c r="Q124" s="23"/>
      <c r="R124" s="23"/>
      <c r="S124" s="23"/>
      <c r="T124" s="23"/>
      <c r="U124" s="24"/>
      <c r="V124" s="24"/>
      <c r="W124" s="24"/>
      <c r="X124" s="24"/>
      <c r="Y124" s="24"/>
      <c r="Z124" s="24"/>
      <c r="AA124" s="24"/>
      <c r="AB124" s="496"/>
      <c r="AC124" s="496"/>
      <c r="AD124" s="24"/>
      <c r="AE124" s="24"/>
      <c r="AF124" s="24"/>
      <c r="AG124" s="24"/>
      <c r="AH124" s="24"/>
      <c r="AI124" s="497"/>
      <c r="AJ124" s="24"/>
      <c r="AK124" s="24"/>
      <c r="AL124" s="24"/>
      <c r="AM124" s="24"/>
      <c r="AN124" s="24"/>
      <c r="AO124" s="23"/>
      <c r="AP124" s="23"/>
      <c r="AQ124" s="23"/>
      <c r="AR124" s="24"/>
      <c r="AS124" s="23"/>
      <c r="AT124" s="24"/>
      <c r="AU124" s="24"/>
      <c r="AV124" s="24"/>
      <c r="AW124" s="24"/>
      <c r="AX124" s="497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1460"/>
      <c r="CJ124" s="1460"/>
      <c r="CK124" s="1460"/>
    </row>
    <row r="125" spans="6:89" ht="12.75"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3"/>
      <c r="Q125" s="23"/>
      <c r="R125" s="23"/>
      <c r="S125" s="23"/>
      <c r="T125" s="23"/>
      <c r="U125" s="24"/>
      <c r="V125" s="24"/>
      <c r="W125" s="24"/>
      <c r="X125" s="24"/>
      <c r="Y125" s="24"/>
      <c r="Z125" s="24"/>
      <c r="AA125" s="24"/>
      <c r="AB125" s="496"/>
      <c r="AC125" s="496"/>
      <c r="AD125" s="24"/>
      <c r="AE125" s="24"/>
      <c r="AF125" s="24"/>
      <c r="AG125" s="24"/>
      <c r="AH125" s="24"/>
      <c r="AI125" s="497"/>
      <c r="AJ125" s="24"/>
      <c r="AK125" s="24"/>
      <c r="AL125" s="24"/>
      <c r="AM125" s="24"/>
      <c r="AN125" s="24"/>
      <c r="AO125" s="23"/>
      <c r="AP125" s="23"/>
      <c r="AQ125" s="23"/>
      <c r="AR125" s="24"/>
      <c r="AS125" s="23"/>
      <c r="AT125" s="24"/>
      <c r="AU125" s="24"/>
      <c r="AV125" s="24"/>
      <c r="AW125" s="24"/>
      <c r="AX125" s="497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1460"/>
      <c r="CJ125" s="1460"/>
      <c r="CK125" s="1460"/>
    </row>
    <row r="126" spans="6:88" ht="12.75"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3"/>
      <c r="Q126" s="23"/>
      <c r="R126" s="23"/>
      <c r="S126" s="23"/>
      <c r="T126" s="23"/>
      <c r="U126" s="24"/>
      <c r="V126" s="24"/>
      <c r="W126" s="24"/>
      <c r="X126" s="24"/>
      <c r="Y126" s="24"/>
      <c r="Z126" s="24"/>
      <c r="AA126" s="24"/>
      <c r="AB126" s="496"/>
      <c r="AC126" s="496"/>
      <c r="AD126" s="24"/>
      <c r="AE126" s="24"/>
      <c r="AF126" s="24"/>
      <c r="AG126" s="24"/>
      <c r="AH126" s="24"/>
      <c r="AI126" s="497"/>
      <c r="AJ126" s="24"/>
      <c r="AK126" s="24"/>
      <c r="AL126" s="24"/>
      <c r="AM126" s="24"/>
      <c r="AN126" s="24"/>
      <c r="AO126" s="23"/>
      <c r="AP126" s="23"/>
      <c r="AQ126" s="23"/>
      <c r="AR126" s="24"/>
      <c r="AS126" s="23"/>
      <c r="AT126" s="24"/>
      <c r="AU126" s="24"/>
      <c r="AV126" s="24"/>
      <c r="AW126" s="24"/>
      <c r="AX126" s="497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</row>
    <row r="127" spans="6:88" ht="12.75"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3"/>
      <c r="Q127" s="23"/>
      <c r="R127" s="23"/>
      <c r="S127" s="23"/>
      <c r="T127" s="23"/>
      <c r="U127" s="24"/>
      <c r="V127" s="24"/>
      <c r="W127" s="24"/>
      <c r="X127" s="24"/>
      <c r="Y127" s="24"/>
      <c r="Z127" s="24"/>
      <c r="AA127" s="24"/>
      <c r="AB127" s="496"/>
      <c r="AC127" s="496"/>
      <c r="AD127" s="24"/>
      <c r="AE127" s="24"/>
      <c r="AF127" s="24"/>
      <c r="AG127" s="24"/>
      <c r="AH127" s="24"/>
      <c r="AI127" s="497"/>
      <c r="AJ127" s="24"/>
      <c r="AK127" s="24"/>
      <c r="AL127" s="24"/>
      <c r="AM127" s="24"/>
      <c r="AN127" s="24"/>
      <c r="AO127" s="23"/>
      <c r="AP127" s="23"/>
      <c r="AQ127" s="23"/>
      <c r="AR127" s="24"/>
      <c r="AS127" s="23"/>
      <c r="AT127" s="24"/>
      <c r="AU127" s="24"/>
      <c r="AV127" s="24"/>
      <c r="AW127" s="24"/>
      <c r="AX127" s="497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</row>
    <row r="128" spans="6:88" ht="12.75"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3"/>
      <c r="Q128" s="23"/>
      <c r="R128" s="23"/>
      <c r="S128" s="23"/>
      <c r="T128" s="23"/>
      <c r="U128" s="24"/>
      <c r="V128" s="24"/>
      <c r="W128" s="24"/>
      <c r="X128" s="24"/>
      <c r="Y128" s="24"/>
      <c r="Z128" s="24"/>
      <c r="AA128" s="24"/>
      <c r="AB128" s="496"/>
      <c r="AC128" s="496"/>
      <c r="AD128" s="24"/>
      <c r="AE128" s="24"/>
      <c r="AF128" s="24"/>
      <c r="AG128" s="24"/>
      <c r="AH128" s="24"/>
      <c r="AI128" s="497"/>
      <c r="AJ128" s="24"/>
      <c r="AK128" s="24"/>
      <c r="AL128" s="24"/>
      <c r="AM128" s="24"/>
      <c r="AN128" s="24"/>
      <c r="AO128" s="23"/>
      <c r="AP128" s="23"/>
      <c r="AQ128" s="23"/>
      <c r="AR128" s="24"/>
      <c r="AS128" s="23"/>
      <c r="AT128" s="24"/>
      <c r="AU128" s="24"/>
      <c r="AV128" s="24"/>
      <c r="AW128" s="24"/>
      <c r="AX128" s="497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</row>
    <row r="129" spans="28:29" ht="12.75">
      <c r="AB129" s="1"/>
      <c r="AC129" s="1"/>
    </row>
    <row r="130" spans="28:29" ht="12.75">
      <c r="AB130" s="1"/>
      <c r="AC130" s="1"/>
    </row>
    <row r="131" spans="28:29" ht="12.75">
      <c r="AB131" s="1"/>
      <c r="AC131" s="1"/>
    </row>
    <row r="132" spans="28:29" ht="12.75">
      <c r="AB132" s="1"/>
      <c r="AC132" s="1"/>
    </row>
    <row r="133" spans="28:29" ht="12.75">
      <c r="AB133" s="1"/>
      <c r="AC133" s="1"/>
    </row>
    <row r="134" spans="28:29" ht="12.75">
      <c r="AB134" s="1"/>
      <c r="AC134" s="1"/>
    </row>
    <row r="135" spans="28:29" ht="12.75">
      <c r="AB135" s="1"/>
      <c r="AC135" s="1"/>
    </row>
    <row r="136" spans="28:29" ht="12.75">
      <c r="AB136" s="1"/>
      <c r="AC136" s="1"/>
    </row>
    <row r="137" spans="28:29" ht="12.75">
      <c r="AB137" s="1"/>
      <c r="AC137" s="1"/>
    </row>
    <row r="138" spans="28:29" ht="12.75">
      <c r="AB138" s="1"/>
      <c r="AC138" s="1"/>
    </row>
    <row r="139" spans="28:29" ht="12.75">
      <c r="AB139" s="1"/>
      <c r="AC139" s="1"/>
    </row>
    <row r="140" spans="28:29" ht="12.75">
      <c r="AB140" s="1"/>
      <c r="AC140" s="1"/>
    </row>
    <row r="141" spans="28:29" ht="12.75">
      <c r="AB141" s="1"/>
      <c r="AC141" s="1"/>
    </row>
    <row r="142" spans="28:29" ht="12.75">
      <c r="AB142" s="1"/>
      <c r="AC142" s="1"/>
    </row>
    <row r="143" spans="28:29" ht="12.75">
      <c r="AB143" s="1"/>
      <c r="AC143" s="1"/>
    </row>
    <row r="144" spans="28:29" ht="12.75">
      <c r="AB144" s="1"/>
      <c r="AC144" s="1"/>
    </row>
    <row r="145" spans="28:29" ht="12.75">
      <c r="AB145" s="1"/>
      <c r="AC145" s="1"/>
    </row>
    <row r="146" spans="28:29" ht="12.75">
      <c r="AB146" s="1"/>
      <c r="AC146" s="1"/>
    </row>
    <row r="147" spans="28:29" ht="12.75">
      <c r="AB147" s="1"/>
      <c r="AC147" s="1"/>
    </row>
    <row r="148" spans="28:29" ht="12.75">
      <c r="AB148" s="1"/>
      <c r="AC148" s="1"/>
    </row>
    <row r="149" spans="28:29" ht="12.75">
      <c r="AB149" s="1"/>
      <c r="AC149" s="1"/>
    </row>
    <row r="150" spans="28:29" ht="12.75">
      <c r="AB150" s="1"/>
      <c r="AC150" s="1"/>
    </row>
    <row r="151" spans="28:29" ht="12.75">
      <c r="AB151" s="1"/>
      <c r="AC151" s="1"/>
    </row>
    <row r="152" spans="28:29" ht="12.75">
      <c r="AB152" s="1"/>
      <c r="AC152" s="1"/>
    </row>
    <row r="153" spans="28:29" ht="12.75">
      <c r="AB153" s="1"/>
      <c r="AC153" s="1"/>
    </row>
    <row r="154" spans="28:29" ht="12.75">
      <c r="AB154" s="1"/>
      <c r="AC154" s="1"/>
    </row>
    <row r="155" spans="28:29" ht="12.75">
      <c r="AB155" s="1"/>
      <c r="AC155" s="1"/>
    </row>
    <row r="156" spans="28:29" ht="12.75">
      <c r="AB156" s="1"/>
      <c r="AC156" s="1"/>
    </row>
    <row r="157" spans="28:29" ht="12.75">
      <c r="AB157" s="1"/>
      <c r="AC157" s="1"/>
    </row>
    <row r="158" spans="28:29" ht="12.75">
      <c r="AB158" s="1"/>
      <c r="AC158" s="1"/>
    </row>
    <row r="159" spans="28:29" ht="12.75">
      <c r="AB159" s="1"/>
      <c r="AC159" s="1"/>
    </row>
    <row r="160" spans="28:29" ht="12.75">
      <c r="AB160" s="1"/>
      <c r="AC160" s="1"/>
    </row>
    <row r="161" spans="28:29" ht="12.75">
      <c r="AB161" s="1"/>
      <c r="AC161" s="1"/>
    </row>
    <row r="162" spans="28:29" ht="12.75">
      <c r="AB162" s="1"/>
      <c r="AC162" s="1"/>
    </row>
    <row r="163" spans="28:29" ht="12.75">
      <c r="AB163" s="1"/>
      <c r="AC163" s="1"/>
    </row>
  </sheetData>
  <sheetProtection/>
  <mergeCells count="73">
    <mergeCell ref="B119:C123"/>
    <mergeCell ref="CI120:CK125"/>
    <mergeCell ref="CI43:CJ44"/>
    <mergeCell ref="Z2:AD2"/>
    <mergeCell ref="AJ2:AN2"/>
    <mergeCell ref="CJ37:CJ38"/>
    <mergeCell ref="CI2:CI3"/>
    <mergeCell ref="CJ27:CJ28"/>
    <mergeCell ref="CI30:CI31"/>
    <mergeCell ref="BD2:BH2"/>
    <mergeCell ref="CK87:CK88"/>
    <mergeCell ref="CI80:CI81"/>
    <mergeCell ref="CK49:CL49"/>
    <mergeCell ref="CG62:CG63"/>
    <mergeCell ref="CH62:CH63"/>
    <mergeCell ref="CI87:CI88"/>
    <mergeCell ref="CI62:CI63"/>
    <mergeCell ref="CJ80:CJ81"/>
    <mergeCell ref="CG37:CG38"/>
    <mergeCell ref="CJ30:CJ31"/>
    <mergeCell ref="CJ33:CJ34"/>
    <mergeCell ref="CI33:CI34"/>
    <mergeCell ref="CI117:CJ117"/>
    <mergeCell ref="CI27:CI28"/>
    <mergeCell ref="CI37:CI38"/>
    <mergeCell ref="CJ62:CJ63"/>
    <mergeCell ref="CH43:CH44"/>
    <mergeCell ref="CG87:CG88"/>
    <mergeCell ref="CH2:CH3"/>
    <mergeCell ref="CG2:CG3"/>
    <mergeCell ref="CE2:CE3"/>
    <mergeCell ref="K2:O2"/>
    <mergeCell ref="BI2:BM2"/>
    <mergeCell ref="CH37:CH38"/>
    <mergeCell ref="CD2:CD3"/>
    <mergeCell ref="BN2:BR2"/>
    <mergeCell ref="CF2:CF3"/>
    <mergeCell ref="BS2:BW2"/>
    <mergeCell ref="B2:B3"/>
    <mergeCell ref="AE2:AI2"/>
    <mergeCell ref="A1:CJ1"/>
    <mergeCell ref="CJ2:CJ3"/>
    <mergeCell ref="AO2:AS2"/>
    <mergeCell ref="U2:Y2"/>
    <mergeCell ref="BX2:CB2"/>
    <mergeCell ref="P2:T2"/>
    <mergeCell ref="C2:E2"/>
    <mergeCell ref="AY2:BC2"/>
    <mergeCell ref="C4:C6"/>
    <mergeCell ref="C56:C57"/>
    <mergeCell ref="A2:A3"/>
    <mergeCell ref="C92:C94"/>
    <mergeCell ref="C73:C91"/>
    <mergeCell ref="CC2:CC3"/>
    <mergeCell ref="F2:J2"/>
    <mergeCell ref="C32:C38"/>
    <mergeCell ref="C40:C42"/>
    <mergeCell ref="AT2:AX2"/>
    <mergeCell ref="C7:C10"/>
    <mergeCell ref="D13:D22"/>
    <mergeCell ref="C70:C71"/>
    <mergeCell ref="C95:C96"/>
    <mergeCell ref="C11:C31"/>
    <mergeCell ref="A98:A100"/>
    <mergeCell ref="B98:B100"/>
    <mergeCell ref="C58:C68"/>
    <mergeCell ref="CG43:CG44"/>
    <mergeCell ref="CH87:CH88"/>
    <mergeCell ref="C98:C116"/>
    <mergeCell ref="CG64:CG65"/>
    <mergeCell ref="CH64:CH65"/>
    <mergeCell ref="C43:C44"/>
    <mergeCell ref="C45:C55"/>
  </mergeCells>
  <printOptions horizontalCentered="1"/>
  <pageMargins left="0" right="0" top="0.4330708661417323" bottom="0.5118110236220472" header="0.5118110236220472" footer="0.5118110236220472"/>
  <pageSetup fitToHeight="2" horizontalDpi="600" verticalDpi="600" orientation="landscape" paperSize="8" scale="2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O61"/>
  <sheetViews>
    <sheetView zoomScalePageLayoutView="0" workbookViewId="0" topLeftCell="A1">
      <pane xSplit="4" ySplit="3" topLeftCell="BK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N45" sqref="BN45"/>
    </sheetView>
  </sheetViews>
  <sheetFormatPr defaultColWidth="9.00390625" defaultRowHeight="12.75"/>
  <cols>
    <col min="1" max="1" width="4.25390625" style="0" customWidth="1"/>
    <col min="2" max="2" width="9.75390625" style="0" customWidth="1"/>
    <col min="3" max="3" width="16.875" style="0" customWidth="1"/>
    <col min="4" max="4" width="25.875" style="18" customWidth="1"/>
    <col min="5" max="5" width="13.875" style="0" customWidth="1"/>
    <col min="6" max="6" width="15.375" style="0" customWidth="1"/>
    <col min="7" max="7" width="14.125" style="0" customWidth="1"/>
    <col min="8" max="8" width="18.75390625" style="0" customWidth="1"/>
    <col min="9" max="9" width="15.875" style="0" customWidth="1"/>
    <col min="10" max="10" width="13.00390625" style="0" customWidth="1"/>
    <col min="11" max="11" width="15.625" style="0" customWidth="1"/>
    <col min="12" max="12" width="14.625" style="0" customWidth="1"/>
    <col min="13" max="13" width="17.75390625" style="0" customWidth="1"/>
    <col min="14" max="14" width="15.125" style="0" customWidth="1"/>
    <col min="15" max="15" width="13.375" style="4" customWidth="1"/>
    <col min="16" max="16" width="15.625" style="4" customWidth="1"/>
    <col min="17" max="17" width="14.625" style="4" customWidth="1"/>
    <col min="18" max="18" width="17.75390625" style="4" customWidth="1"/>
    <col min="19" max="19" width="14.625" style="4" customWidth="1"/>
    <col min="20" max="20" width="13.25390625" style="0" customWidth="1"/>
    <col min="21" max="21" width="15.625" style="0" customWidth="1"/>
    <col min="22" max="22" width="14.25390625" style="0" customWidth="1"/>
    <col min="23" max="23" width="17.125" style="0" customWidth="1"/>
    <col min="24" max="24" width="15.375" style="0" customWidth="1"/>
    <col min="25" max="25" width="12.875" style="0" customWidth="1"/>
    <col min="26" max="26" width="15.625" style="0" customWidth="1"/>
    <col min="27" max="27" width="14.125" style="0" customWidth="1"/>
    <col min="28" max="28" width="16.875" style="0" customWidth="1"/>
    <col min="29" max="29" width="14.875" style="0" customWidth="1"/>
    <col min="30" max="30" width="14.375" style="0" customWidth="1"/>
    <col min="31" max="31" width="15.25390625" style="0" customWidth="1"/>
    <col min="32" max="32" width="14.125" style="0" customWidth="1"/>
    <col min="33" max="33" width="16.375" style="0" customWidth="1"/>
    <col min="34" max="34" width="14.75390625" style="5" customWidth="1"/>
    <col min="35" max="35" width="13.375" style="0" customWidth="1"/>
    <col min="36" max="36" width="15.25390625" style="0" customWidth="1"/>
    <col min="37" max="37" width="14.625" style="0" customWidth="1"/>
    <col min="38" max="38" width="16.625" style="0" customWidth="1"/>
    <col min="39" max="39" width="14.875" style="0" customWidth="1"/>
    <col min="40" max="40" width="14.625" style="4" customWidth="1"/>
    <col min="41" max="41" width="15.625" style="4" customWidth="1"/>
    <col min="42" max="42" width="14.125" style="4" customWidth="1"/>
    <col min="43" max="43" width="17.00390625" style="4" customWidth="1"/>
    <col min="44" max="44" width="15.25390625" style="4" customWidth="1"/>
    <col min="45" max="45" width="13.375" style="0" customWidth="1"/>
    <col min="46" max="46" width="15.625" style="0" customWidth="1"/>
    <col min="47" max="47" width="14.125" style="0" customWidth="1"/>
    <col min="48" max="48" width="17.625" style="0" customWidth="1"/>
    <col min="49" max="49" width="15.00390625" style="0" customWidth="1"/>
    <col min="50" max="50" width="14.00390625" style="0" customWidth="1"/>
    <col min="51" max="51" width="15.625" style="0" customWidth="1"/>
    <col min="52" max="52" width="14.125" style="0" customWidth="1"/>
    <col min="53" max="53" width="16.625" style="0" customWidth="1"/>
    <col min="54" max="54" width="14.75390625" style="0" customWidth="1"/>
    <col min="55" max="55" width="17.25390625" style="0" customWidth="1"/>
    <col min="56" max="56" width="15.25390625" style="0" customWidth="1"/>
    <col min="57" max="57" width="14.625" style="0" customWidth="1"/>
    <col min="58" max="58" width="17.625" style="0" customWidth="1"/>
    <col min="59" max="59" width="15.375" style="0" customWidth="1"/>
    <col min="60" max="60" width="15.00390625" style="0" customWidth="1"/>
    <col min="61" max="61" width="17.00390625" style="0" customWidth="1"/>
    <col min="62" max="64" width="13.75390625" style="0" customWidth="1"/>
    <col min="65" max="65" width="26.875" style="0" customWidth="1"/>
    <col min="66" max="66" width="18.25390625" style="0" customWidth="1"/>
    <col min="67" max="67" width="9.125" style="0" hidden="1" customWidth="1"/>
    <col min="68" max="68" width="15.375" style="0" customWidth="1"/>
    <col min="69" max="69" width="13.75390625" style="111" customWidth="1"/>
    <col min="70" max="81" width="9.125" style="24" customWidth="1"/>
    <col min="115" max="197" width="9.125" style="24" customWidth="1"/>
  </cols>
  <sheetData>
    <row r="1" spans="1:76" ht="21" thickBot="1">
      <c r="A1" s="1431" t="s">
        <v>931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  <c r="N1" s="1431"/>
      <c r="O1" s="1431"/>
      <c r="P1" s="1431"/>
      <c r="Q1" s="1431"/>
      <c r="R1" s="1431"/>
      <c r="S1" s="1431"/>
      <c r="T1" s="1431"/>
      <c r="U1" s="1431"/>
      <c r="V1" s="1431"/>
      <c r="W1" s="1431"/>
      <c r="X1" s="1431"/>
      <c r="Y1" s="1431"/>
      <c r="Z1" s="1431"/>
      <c r="AA1" s="1431"/>
      <c r="AB1" s="1431"/>
      <c r="AC1" s="1431"/>
      <c r="AD1" s="1431"/>
      <c r="AE1" s="1431"/>
      <c r="AF1" s="1431"/>
      <c r="AG1" s="1431"/>
      <c r="AH1" s="1431"/>
      <c r="AI1" s="1431"/>
      <c r="AJ1" s="1431"/>
      <c r="AK1" s="1431"/>
      <c r="AL1" s="1431"/>
      <c r="AM1" s="1431"/>
      <c r="AN1" s="1431"/>
      <c r="AO1" s="1431"/>
      <c r="AP1" s="1431"/>
      <c r="AQ1" s="1431"/>
      <c r="AR1" s="1431"/>
      <c r="AS1" s="1431"/>
      <c r="AT1" s="1431"/>
      <c r="AU1" s="1431"/>
      <c r="AV1" s="1431"/>
      <c r="AW1" s="1431"/>
      <c r="AX1" s="1431"/>
      <c r="AY1" s="1431"/>
      <c r="AZ1" s="1431"/>
      <c r="BA1" s="1431"/>
      <c r="BB1" s="1431"/>
      <c r="BC1" s="1431"/>
      <c r="BD1" s="1431"/>
      <c r="BE1" s="1431"/>
      <c r="BF1" s="1431"/>
      <c r="BG1" s="1431"/>
      <c r="BH1" s="1431"/>
      <c r="BI1" s="1431"/>
      <c r="BJ1" s="1431"/>
      <c r="BK1" s="1431"/>
      <c r="BL1" s="1431"/>
      <c r="BM1" s="1431"/>
      <c r="BN1" s="1468"/>
      <c r="BO1" s="1468"/>
      <c r="BP1" s="1468"/>
      <c r="BQ1" s="1468"/>
      <c r="BR1" s="1468"/>
      <c r="BS1" s="1468"/>
      <c r="BT1" s="1468"/>
      <c r="BU1" s="1468"/>
      <c r="BV1" s="1468"/>
      <c r="BW1" s="1468"/>
      <c r="BX1" s="1468"/>
    </row>
    <row r="2" spans="1:112" ht="13.5" customHeight="1" thickTop="1">
      <c r="A2" s="1483" t="s">
        <v>215</v>
      </c>
      <c r="B2" s="1418" t="s">
        <v>225</v>
      </c>
      <c r="C2" s="1477" t="s">
        <v>161</v>
      </c>
      <c r="D2" s="1469" t="s">
        <v>216</v>
      </c>
      <c r="E2" s="1417" t="s">
        <v>217</v>
      </c>
      <c r="F2" s="1417"/>
      <c r="G2" s="1418"/>
      <c r="H2" s="1419"/>
      <c r="I2" s="1420"/>
      <c r="J2" s="1417" t="s">
        <v>218</v>
      </c>
      <c r="K2" s="1417"/>
      <c r="L2" s="1432"/>
      <c r="M2" s="1433"/>
      <c r="N2" s="1434"/>
      <c r="O2" s="1427" t="s">
        <v>219</v>
      </c>
      <c r="P2" s="1417"/>
      <c r="Q2" s="1432"/>
      <c r="R2" s="1433"/>
      <c r="S2" s="1434"/>
      <c r="T2" s="1427" t="s">
        <v>220</v>
      </c>
      <c r="U2" s="1417"/>
      <c r="V2" s="1432"/>
      <c r="W2" s="1433"/>
      <c r="X2" s="1434"/>
      <c r="Y2" s="1465" t="s">
        <v>221</v>
      </c>
      <c r="Z2" s="1466"/>
      <c r="AA2" s="1428"/>
      <c r="AB2" s="1429"/>
      <c r="AC2" s="1430"/>
      <c r="AD2" s="1427" t="s">
        <v>222</v>
      </c>
      <c r="AE2" s="1417"/>
      <c r="AF2" s="1428"/>
      <c r="AG2" s="1429"/>
      <c r="AH2" s="1430"/>
      <c r="AI2" s="1427" t="s">
        <v>533</v>
      </c>
      <c r="AJ2" s="1417"/>
      <c r="AK2" s="1432"/>
      <c r="AL2" s="1433"/>
      <c r="AM2" s="1434"/>
      <c r="AN2" s="1427" t="s">
        <v>223</v>
      </c>
      <c r="AO2" s="1417"/>
      <c r="AP2" s="1432"/>
      <c r="AQ2" s="1433"/>
      <c r="AR2" s="1434"/>
      <c r="AS2" s="1421" t="s">
        <v>424</v>
      </c>
      <c r="AT2" s="1486"/>
      <c r="AU2" s="1486"/>
      <c r="AV2" s="1486"/>
      <c r="AW2" s="1487"/>
      <c r="AX2" s="1472" t="s">
        <v>396</v>
      </c>
      <c r="AY2" s="1473"/>
      <c r="AZ2" s="1473"/>
      <c r="BA2" s="1473"/>
      <c r="BB2" s="1474"/>
      <c r="BC2" s="1421" t="s">
        <v>538</v>
      </c>
      <c r="BD2" s="1423"/>
      <c r="BE2" s="1423"/>
      <c r="BF2" s="1423"/>
      <c r="BG2" s="1424"/>
      <c r="BH2" s="1343" t="s">
        <v>549</v>
      </c>
      <c r="BI2" s="1343" t="s">
        <v>534</v>
      </c>
      <c r="BJ2" s="1347" t="s">
        <v>535</v>
      </c>
      <c r="BK2" s="1347" t="s">
        <v>224</v>
      </c>
      <c r="BL2" s="1322" t="s">
        <v>375</v>
      </c>
      <c r="BM2" s="1343" t="s">
        <v>536</v>
      </c>
      <c r="BN2" s="1362" t="s">
        <v>551</v>
      </c>
      <c r="BO2" s="1320" t="s">
        <v>552</v>
      </c>
      <c r="BP2" s="1320" t="s">
        <v>552</v>
      </c>
      <c r="BQ2" s="110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69" ht="67.5" customHeight="1" thickBot="1">
      <c r="A3" s="1484"/>
      <c r="B3" s="1471"/>
      <c r="C3" s="1478"/>
      <c r="D3" s="1470"/>
      <c r="E3" s="350" t="s">
        <v>546</v>
      </c>
      <c r="F3" s="350" t="s">
        <v>530</v>
      </c>
      <c r="G3" s="350" t="s">
        <v>547</v>
      </c>
      <c r="H3" s="351" t="s">
        <v>531</v>
      </c>
      <c r="I3" s="352" t="s">
        <v>532</v>
      </c>
      <c r="J3" s="350" t="s">
        <v>546</v>
      </c>
      <c r="K3" s="350" t="s">
        <v>530</v>
      </c>
      <c r="L3" s="350" t="s">
        <v>547</v>
      </c>
      <c r="M3" s="351" t="s">
        <v>531</v>
      </c>
      <c r="N3" s="352" t="s">
        <v>532</v>
      </c>
      <c r="O3" s="350" t="s">
        <v>546</v>
      </c>
      <c r="P3" s="350" t="s">
        <v>530</v>
      </c>
      <c r="Q3" s="350" t="s">
        <v>547</v>
      </c>
      <c r="R3" s="351" t="s">
        <v>531</v>
      </c>
      <c r="S3" s="352" t="s">
        <v>532</v>
      </c>
      <c r="T3" s="350" t="s">
        <v>546</v>
      </c>
      <c r="U3" s="350" t="s">
        <v>530</v>
      </c>
      <c r="V3" s="350" t="s">
        <v>547</v>
      </c>
      <c r="W3" s="351" t="s">
        <v>531</v>
      </c>
      <c r="X3" s="352" t="s">
        <v>532</v>
      </c>
      <c r="Y3" s="350" t="s">
        <v>546</v>
      </c>
      <c r="Z3" s="350" t="s">
        <v>530</v>
      </c>
      <c r="AA3" s="350" t="s">
        <v>547</v>
      </c>
      <c r="AB3" s="351" t="s">
        <v>531</v>
      </c>
      <c r="AC3" s="352" t="s">
        <v>532</v>
      </c>
      <c r="AD3" s="350" t="s">
        <v>546</v>
      </c>
      <c r="AE3" s="350" t="s">
        <v>530</v>
      </c>
      <c r="AF3" s="350" t="s">
        <v>547</v>
      </c>
      <c r="AG3" s="351" t="s">
        <v>531</v>
      </c>
      <c r="AH3" s="352" t="s">
        <v>532</v>
      </c>
      <c r="AI3" s="350" t="s">
        <v>546</v>
      </c>
      <c r="AJ3" s="350" t="s">
        <v>530</v>
      </c>
      <c r="AK3" s="350" t="s">
        <v>547</v>
      </c>
      <c r="AL3" s="351" t="s">
        <v>531</v>
      </c>
      <c r="AM3" s="352" t="s">
        <v>532</v>
      </c>
      <c r="AN3" s="350" t="s">
        <v>546</v>
      </c>
      <c r="AO3" s="350" t="s">
        <v>530</v>
      </c>
      <c r="AP3" s="350" t="s">
        <v>547</v>
      </c>
      <c r="AQ3" s="351" t="s">
        <v>531</v>
      </c>
      <c r="AR3" s="352" t="s">
        <v>532</v>
      </c>
      <c r="AS3" s="350" t="s">
        <v>546</v>
      </c>
      <c r="AT3" s="350" t="s">
        <v>530</v>
      </c>
      <c r="AU3" s="350" t="s">
        <v>547</v>
      </c>
      <c r="AV3" s="351" t="s">
        <v>531</v>
      </c>
      <c r="AW3" s="352" t="s">
        <v>532</v>
      </c>
      <c r="AX3" s="350" t="s">
        <v>546</v>
      </c>
      <c r="AY3" s="350" t="s">
        <v>530</v>
      </c>
      <c r="AZ3" s="350" t="s">
        <v>547</v>
      </c>
      <c r="BA3" s="351" t="s">
        <v>531</v>
      </c>
      <c r="BB3" s="352" t="s">
        <v>532</v>
      </c>
      <c r="BC3" s="350" t="s">
        <v>546</v>
      </c>
      <c r="BD3" s="350" t="s">
        <v>530</v>
      </c>
      <c r="BE3" s="350" t="s">
        <v>547</v>
      </c>
      <c r="BF3" s="351" t="s">
        <v>531</v>
      </c>
      <c r="BG3" s="352" t="s">
        <v>532</v>
      </c>
      <c r="BH3" s="1488"/>
      <c r="BI3" s="1482"/>
      <c r="BJ3" s="1485"/>
      <c r="BK3" s="1485"/>
      <c r="BL3" s="1479"/>
      <c r="BM3" s="1482"/>
      <c r="BN3" s="1476"/>
      <c r="BO3" s="1475"/>
      <c r="BP3" s="1475"/>
      <c r="BQ3" s="111">
        <v>4.1749</v>
      </c>
    </row>
    <row r="4" spans="1:70" s="109" customFormat="1" ht="26.25" thickTop="1">
      <c r="A4" s="284">
        <v>1</v>
      </c>
      <c r="B4" s="285" t="s">
        <v>345</v>
      </c>
      <c r="C4" s="343"/>
      <c r="D4" s="339" t="s">
        <v>346</v>
      </c>
      <c r="E4" s="245"/>
      <c r="F4" s="245"/>
      <c r="G4" s="149"/>
      <c r="H4" s="126"/>
      <c r="I4" s="127"/>
      <c r="J4" s="245"/>
      <c r="K4" s="245"/>
      <c r="L4" s="128"/>
      <c r="M4" s="132"/>
      <c r="N4" s="129"/>
      <c r="O4" s="130"/>
      <c r="P4" s="347"/>
      <c r="Q4" s="279"/>
      <c r="R4" s="286"/>
      <c r="S4" s="129"/>
      <c r="T4" s="131"/>
      <c r="U4" s="245"/>
      <c r="V4" s="149"/>
      <c r="W4" s="126"/>
      <c r="X4" s="127"/>
      <c r="Y4" s="131">
        <v>32520</v>
      </c>
      <c r="Z4" s="245"/>
      <c r="AA4" s="149">
        <v>40000</v>
      </c>
      <c r="AB4" s="126"/>
      <c r="AC4" s="127" t="s">
        <v>592</v>
      </c>
      <c r="AD4" s="130"/>
      <c r="AE4" s="347"/>
      <c r="AF4" s="287"/>
      <c r="AG4" s="288"/>
      <c r="AH4" s="289"/>
      <c r="AI4" s="131">
        <v>45530</v>
      </c>
      <c r="AJ4" s="245">
        <v>13660</v>
      </c>
      <c r="AK4" s="128">
        <v>52315</v>
      </c>
      <c r="AL4" s="132"/>
      <c r="AM4" s="127" t="s">
        <v>553</v>
      </c>
      <c r="AN4" s="131">
        <v>17073.17</v>
      </c>
      <c r="AO4" s="245">
        <v>8536.58</v>
      </c>
      <c r="AP4" s="128">
        <v>21000</v>
      </c>
      <c r="AQ4" s="132"/>
      <c r="AR4" s="290" t="s">
        <v>718</v>
      </c>
      <c r="AS4" s="291"/>
      <c r="AT4" s="292"/>
      <c r="AU4" s="293"/>
      <c r="AV4" s="293"/>
      <c r="AW4" s="294"/>
      <c r="AX4" s="295"/>
      <c r="AY4" s="292"/>
      <c r="AZ4" s="293"/>
      <c r="BA4" s="293"/>
      <c r="BB4" s="294"/>
      <c r="BC4" s="296"/>
      <c r="BD4" s="295"/>
      <c r="BE4" s="292"/>
      <c r="BF4" s="292"/>
      <c r="BG4" s="297"/>
      <c r="BH4" s="227">
        <f>E4+J4+O4+T4+Y4+AD4+AI4+AN4+AS4+AX4+BC4</f>
        <v>95123.17</v>
      </c>
      <c r="BI4" s="121">
        <f>F4+K4+P4+U4+Z4+AE4+AJ4+AO4+AT4+AY4+BD4</f>
        <v>22196.58</v>
      </c>
      <c r="BJ4" s="982">
        <f>G4+L4+Q4+V4+AA4+AF4+AK4+AO4+AU4+AZ4+BE4</f>
        <v>100851.58</v>
      </c>
      <c r="BK4" s="984">
        <f>BH4+BI4</f>
        <v>117319.75</v>
      </c>
      <c r="BL4" s="985">
        <f>BK4/4.1749</f>
        <v>28101.212005077967</v>
      </c>
      <c r="BM4" s="199" t="s">
        <v>766</v>
      </c>
      <c r="BN4" s="282"/>
      <c r="BO4" s="298"/>
      <c r="BP4" s="299"/>
      <c r="BQ4" s="1480"/>
      <c r="BR4" s="1481"/>
    </row>
    <row r="5" spans="1:70" s="23" customFormat="1" ht="25.5">
      <c r="A5" s="284">
        <v>2</v>
      </c>
      <c r="B5" s="300" t="s">
        <v>349</v>
      </c>
      <c r="C5" s="344"/>
      <c r="D5" s="340" t="s">
        <v>2</v>
      </c>
      <c r="E5" s="319"/>
      <c r="F5" s="319"/>
      <c r="G5" s="307"/>
      <c r="H5" s="126"/>
      <c r="I5" s="258"/>
      <c r="J5" s="301"/>
      <c r="K5" s="319"/>
      <c r="L5" s="137"/>
      <c r="M5" s="132"/>
      <c r="N5" s="142"/>
      <c r="O5" s="301">
        <v>13008.13</v>
      </c>
      <c r="P5" s="319">
        <v>6504.07</v>
      </c>
      <c r="Q5" s="137">
        <v>16000</v>
      </c>
      <c r="R5" s="302" t="s">
        <v>607</v>
      </c>
      <c r="S5" s="258" t="s">
        <v>677</v>
      </c>
      <c r="T5" s="301">
        <v>8130</v>
      </c>
      <c r="U5" s="319">
        <v>4065</v>
      </c>
      <c r="V5" s="263">
        <v>10000</v>
      </c>
      <c r="W5" s="126" t="s">
        <v>630</v>
      </c>
      <c r="X5" s="101" t="s">
        <v>681</v>
      </c>
      <c r="Y5" s="102">
        <v>14634</v>
      </c>
      <c r="Z5" s="99">
        <v>2926.8</v>
      </c>
      <c r="AA5" s="263">
        <v>18000</v>
      </c>
      <c r="AB5" s="126"/>
      <c r="AC5" s="106" t="s">
        <v>593</v>
      </c>
      <c r="AD5" s="104"/>
      <c r="AE5" s="276"/>
      <c r="AF5" s="303"/>
      <c r="AG5" s="303"/>
      <c r="AH5" s="106"/>
      <c r="AI5" s="103"/>
      <c r="AJ5" s="105"/>
      <c r="AK5" s="303"/>
      <c r="AL5" s="303"/>
      <c r="AM5" s="106"/>
      <c r="AN5" s="102">
        <v>16260.16</v>
      </c>
      <c r="AO5" s="99">
        <v>8130.08</v>
      </c>
      <c r="AP5" s="303">
        <v>20000</v>
      </c>
      <c r="AQ5" s="303"/>
      <c r="AR5" s="101" t="s">
        <v>648</v>
      </c>
      <c r="AS5" s="104"/>
      <c r="AT5" s="257"/>
      <c r="AU5" s="257"/>
      <c r="AV5" s="257"/>
      <c r="AW5" s="106"/>
      <c r="AX5" s="104"/>
      <c r="AY5" s="257"/>
      <c r="AZ5" s="257"/>
      <c r="BA5" s="257"/>
      <c r="BB5" s="106"/>
      <c r="BC5" s="104"/>
      <c r="BD5" s="266"/>
      <c r="BE5" s="257"/>
      <c r="BF5" s="257"/>
      <c r="BG5" s="268"/>
      <c r="BH5" s="227">
        <f aca="true" t="shared" si="0" ref="BH5:BH25">E5+J5+O5+T5+Y5+AD5+AI5+AN5+AS5+AX5+BC5</f>
        <v>52032.28999999999</v>
      </c>
      <c r="BI5" s="121">
        <f aca="true" t="shared" si="1" ref="BI5:BI25">F5+K5+P5+U5+Z5+AE5+AJ5+AO5+AT5+AY5+BD5</f>
        <v>21625.949999999997</v>
      </c>
      <c r="BJ5" s="982">
        <f aca="true" t="shared" si="2" ref="BJ5:BJ25">G5+L5+Q5+V5+AA5+AF5+AK5+AO5+AU5+AZ5+BE5</f>
        <v>52130.08</v>
      </c>
      <c r="BK5" s="984">
        <f aca="true" t="shared" si="3" ref="BK5:BK25">BH5+BI5</f>
        <v>73658.23999999999</v>
      </c>
      <c r="BL5" s="985">
        <f aca="true" t="shared" si="4" ref="BL5:BL25">BK5/4.1749</f>
        <v>17643.114805145033</v>
      </c>
      <c r="BM5" s="199" t="s">
        <v>766</v>
      </c>
      <c r="BN5" s="304"/>
      <c r="BO5" s="305"/>
      <c r="BP5" s="306"/>
      <c r="BQ5" s="1480"/>
      <c r="BR5" s="1481"/>
    </row>
    <row r="6" spans="1:70" s="23" customFormat="1" ht="51">
      <c r="A6" s="284">
        <v>3</v>
      </c>
      <c r="B6" s="257"/>
      <c r="C6" s="346"/>
      <c r="D6" s="342" t="s">
        <v>862</v>
      </c>
      <c r="E6" s="309">
        <v>22800</v>
      </c>
      <c r="F6" s="309">
        <v>11400</v>
      </c>
      <c r="G6" s="310">
        <v>30000</v>
      </c>
      <c r="H6" s="126" t="s">
        <v>638</v>
      </c>
      <c r="I6" s="120" t="s">
        <v>639</v>
      </c>
      <c r="J6" s="124"/>
      <c r="K6" s="124"/>
      <c r="L6" s="269"/>
      <c r="M6" s="262"/>
      <c r="N6" s="142"/>
      <c r="O6" s="102"/>
      <c r="P6" s="99"/>
      <c r="Q6" s="311"/>
      <c r="R6" s="312"/>
      <c r="S6" s="248"/>
      <c r="T6" s="102">
        <v>21130</v>
      </c>
      <c r="U6" s="99">
        <v>10565</v>
      </c>
      <c r="V6" s="263">
        <v>26000</v>
      </c>
      <c r="W6" s="933" t="s">
        <v>819</v>
      </c>
      <c r="X6" s="127" t="s">
        <v>820</v>
      </c>
      <c r="Y6" s="102">
        <v>29000</v>
      </c>
      <c r="Z6" s="99">
        <v>14500</v>
      </c>
      <c r="AA6" s="263">
        <v>35670</v>
      </c>
      <c r="AB6" s="126"/>
      <c r="AC6" s="932" t="s">
        <v>818</v>
      </c>
      <c r="AD6" s="104"/>
      <c r="AE6" s="276"/>
      <c r="AF6" s="264"/>
      <c r="AG6" s="313"/>
      <c r="AH6" s="106"/>
      <c r="AI6" s="104"/>
      <c r="AJ6" s="276"/>
      <c r="AK6" s="314"/>
      <c r="AL6" s="315"/>
      <c r="AM6" s="101"/>
      <c r="AN6" s="102">
        <v>13821.14</v>
      </c>
      <c r="AO6" s="99"/>
      <c r="AP6" s="264">
        <v>17000</v>
      </c>
      <c r="AQ6" s="316"/>
      <c r="AR6" s="120" t="s">
        <v>618</v>
      </c>
      <c r="AS6" s="236"/>
      <c r="AT6" s="133"/>
      <c r="AU6" s="237"/>
      <c r="AV6" s="237"/>
      <c r="AW6" s="129"/>
      <c r="AX6" s="236"/>
      <c r="AY6" s="133"/>
      <c r="AZ6" s="237"/>
      <c r="BA6" s="237"/>
      <c r="BB6" s="129"/>
      <c r="BC6" s="148"/>
      <c r="BD6" s="236"/>
      <c r="BE6" s="133"/>
      <c r="BF6" s="133"/>
      <c r="BG6" s="108"/>
      <c r="BH6" s="227">
        <f t="shared" si="0"/>
        <v>86751.14</v>
      </c>
      <c r="BI6" s="121">
        <f t="shared" si="1"/>
        <v>36465</v>
      </c>
      <c r="BJ6" s="982">
        <f t="shared" si="2"/>
        <v>91670</v>
      </c>
      <c r="BK6" s="984">
        <f t="shared" si="3"/>
        <v>123216.14</v>
      </c>
      <c r="BL6" s="985">
        <f t="shared" si="4"/>
        <v>29513.55481568421</v>
      </c>
      <c r="BM6" s="199" t="s">
        <v>766</v>
      </c>
      <c r="BN6" s="122"/>
      <c r="BO6" s="305"/>
      <c r="BP6" s="306"/>
      <c r="BQ6" s="1480"/>
      <c r="BR6" s="1481"/>
    </row>
    <row r="7" spans="1:70" s="23" customFormat="1" ht="25.5">
      <c r="A7" s="284">
        <v>4</v>
      </c>
      <c r="B7" s="257" t="s">
        <v>264</v>
      </c>
      <c r="C7" s="346"/>
      <c r="D7" s="342" t="s">
        <v>347</v>
      </c>
      <c r="E7" s="99"/>
      <c r="F7" s="99"/>
      <c r="G7" s="263"/>
      <c r="H7" s="126"/>
      <c r="I7" s="101"/>
      <c r="J7" s="124"/>
      <c r="K7" s="124"/>
      <c r="L7" s="264"/>
      <c r="M7" s="132"/>
      <c r="N7" s="120"/>
      <c r="O7" s="102"/>
      <c r="P7" s="99"/>
      <c r="Q7" s="311"/>
      <c r="R7" s="311"/>
      <c r="S7" s="248"/>
      <c r="T7" s="317"/>
      <c r="U7" s="349"/>
      <c r="V7" s="311"/>
      <c r="W7" s="126"/>
      <c r="X7" s="120"/>
      <c r="Y7" s="102">
        <v>16260</v>
      </c>
      <c r="Z7" s="99"/>
      <c r="AA7" s="263">
        <v>20000</v>
      </c>
      <c r="AB7" s="126"/>
      <c r="AC7" s="120" t="s">
        <v>594</v>
      </c>
      <c r="AD7" s="102">
        <v>16260</v>
      </c>
      <c r="AE7" s="99">
        <v>8130</v>
      </c>
      <c r="AF7" s="264">
        <v>20000</v>
      </c>
      <c r="AG7" s="270" t="s">
        <v>605</v>
      </c>
      <c r="AH7" s="101" t="s">
        <v>686</v>
      </c>
      <c r="AI7" s="102">
        <v>8130</v>
      </c>
      <c r="AJ7" s="99"/>
      <c r="AK7" s="264">
        <v>10000</v>
      </c>
      <c r="AL7" s="313"/>
      <c r="AM7" s="248" t="s">
        <v>554</v>
      </c>
      <c r="AN7" s="102">
        <v>16260.16</v>
      </c>
      <c r="AO7" s="124"/>
      <c r="AP7" s="264">
        <v>20000</v>
      </c>
      <c r="AQ7" s="132"/>
      <c r="AR7" s="129" t="s">
        <v>719</v>
      </c>
      <c r="AS7" s="236"/>
      <c r="AT7" s="133"/>
      <c r="AU7" s="237"/>
      <c r="AV7" s="237"/>
      <c r="AW7" s="129"/>
      <c r="AX7" s="236"/>
      <c r="AY7" s="133"/>
      <c r="AZ7" s="237"/>
      <c r="BA7" s="237"/>
      <c r="BB7" s="129"/>
      <c r="BC7" s="148"/>
      <c r="BD7" s="236"/>
      <c r="BE7" s="133"/>
      <c r="BF7" s="133"/>
      <c r="BG7" s="108"/>
      <c r="BH7" s="227">
        <f t="shared" si="0"/>
        <v>56910.16</v>
      </c>
      <c r="BI7" s="121">
        <f t="shared" si="1"/>
        <v>8130</v>
      </c>
      <c r="BJ7" s="982">
        <f t="shared" si="2"/>
        <v>50000</v>
      </c>
      <c r="BK7" s="984">
        <f t="shared" si="3"/>
        <v>65040.16</v>
      </c>
      <c r="BL7" s="985">
        <f t="shared" si="4"/>
        <v>15578.854583343315</v>
      </c>
      <c r="BM7" s="199" t="s">
        <v>766</v>
      </c>
      <c r="BN7" s="122"/>
      <c r="BO7" s="318"/>
      <c r="BP7" s="238"/>
      <c r="BQ7" s="1480"/>
      <c r="BR7" s="1481"/>
    </row>
    <row r="8" spans="1:197" s="21" customFormat="1" ht="38.25">
      <c r="A8" s="284">
        <v>5</v>
      </c>
      <c r="B8" s="776" t="s">
        <v>350</v>
      </c>
      <c r="C8" s="826"/>
      <c r="D8" s="827" t="s">
        <v>348</v>
      </c>
      <c r="E8" s="705"/>
      <c r="F8" s="705"/>
      <c r="G8" s="773"/>
      <c r="H8" s="828"/>
      <c r="I8" s="711"/>
      <c r="J8" s="715">
        <v>13170</v>
      </c>
      <c r="K8" s="715">
        <v>6585</v>
      </c>
      <c r="L8" s="772">
        <v>24635</v>
      </c>
      <c r="M8" s="878" t="s">
        <v>638</v>
      </c>
      <c r="N8" s="703" t="s">
        <v>768</v>
      </c>
      <c r="O8" s="704"/>
      <c r="P8" s="705"/>
      <c r="Q8" s="773"/>
      <c r="R8" s="859"/>
      <c r="S8" s="710"/>
      <c r="T8" s="704">
        <v>36910</v>
      </c>
      <c r="U8" s="705">
        <v>18455</v>
      </c>
      <c r="V8" s="773">
        <v>45400</v>
      </c>
      <c r="W8" s="878" t="s">
        <v>638</v>
      </c>
      <c r="X8" s="703" t="s">
        <v>768</v>
      </c>
      <c r="Y8" s="704">
        <v>50410</v>
      </c>
      <c r="Z8" s="830">
        <v>5040</v>
      </c>
      <c r="AA8" s="831">
        <v>62000</v>
      </c>
      <c r="AB8" s="878" t="s">
        <v>638</v>
      </c>
      <c r="AC8" s="703" t="s">
        <v>768</v>
      </c>
      <c r="AD8" s="739">
        <v>81300</v>
      </c>
      <c r="AE8" s="740">
        <v>40650</v>
      </c>
      <c r="AF8" s="775">
        <v>100000</v>
      </c>
      <c r="AG8" s="832"/>
      <c r="AH8" s="761" t="s">
        <v>905</v>
      </c>
      <c r="AI8" s="739">
        <v>108360</v>
      </c>
      <c r="AJ8" s="740">
        <v>54180</v>
      </c>
      <c r="AK8" s="1266">
        <v>135000</v>
      </c>
      <c r="AL8" s="878" t="s">
        <v>638</v>
      </c>
      <c r="AM8" s="703" t="s">
        <v>768</v>
      </c>
      <c r="AN8" s="704">
        <v>40650.41</v>
      </c>
      <c r="AO8" s="705">
        <v>20325</v>
      </c>
      <c r="AP8" s="772">
        <v>50000</v>
      </c>
      <c r="AQ8" s="878" t="s">
        <v>638</v>
      </c>
      <c r="AR8" s="703" t="s">
        <v>768</v>
      </c>
      <c r="AS8" s="753"/>
      <c r="AT8" s="752"/>
      <c r="AU8" s="755"/>
      <c r="AV8" s="755"/>
      <c r="AW8" s="756"/>
      <c r="AX8" s="753"/>
      <c r="AY8" s="752"/>
      <c r="AZ8" s="755"/>
      <c r="BA8" s="755"/>
      <c r="BB8" s="756"/>
      <c r="BC8" s="833"/>
      <c r="BD8" s="753"/>
      <c r="BE8" s="752"/>
      <c r="BF8" s="752"/>
      <c r="BG8" s="754"/>
      <c r="BH8" s="834">
        <f t="shared" si="0"/>
        <v>330800.41000000003</v>
      </c>
      <c r="BI8" s="835">
        <f t="shared" si="1"/>
        <v>145235</v>
      </c>
      <c r="BJ8" s="983">
        <f t="shared" si="2"/>
        <v>387360</v>
      </c>
      <c r="BK8" s="1036">
        <f t="shared" si="3"/>
        <v>476035.41000000003</v>
      </c>
      <c r="BL8" s="1037">
        <f t="shared" si="4"/>
        <v>114023.18857936718</v>
      </c>
      <c r="BM8" s="836" t="s">
        <v>920</v>
      </c>
      <c r="BN8" s="856" t="s">
        <v>217</v>
      </c>
      <c r="BO8" s="837"/>
      <c r="BP8" s="871" t="s">
        <v>848</v>
      </c>
      <c r="BQ8" s="113" t="s">
        <v>904</v>
      </c>
      <c r="BR8" s="67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</row>
    <row r="9" spans="1:197" s="4" customFormat="1" ht="111.75" customHeight="1">
      <c r="A9" s="284">
        <v>6</v>
      </c>
      <c r="B9" s="300" t="s">
        <v>143</v>
      </c>
      <c r="C9" s="345"/>
      <c r="D9" s="341" t="s">
        <v>27</v>
      </c>
      <c r="E9" s="319"/>
      <c r="F9" s="319"/>
      <c r="G9" s="137"/>
      <c r="H9" s="126"/>
      <c r="I9" s="120"/>
      <c r="J9" s="319"/>
      <c r="K9" s="319"/>
      <c r="L9" s="140"/>
      <c r="M9" s="270"/>
      <c r="N9" s="138"/>
      <c r="O9" s="1042"/>
      <c r="P9" s="1043"/>
      <c r="Q9" s="320"/>
      <c r="R9" s="321"/>
      <c r="S9" s="308"/>
      <c r="T9" s="301">
        <v>12195</v>
      </c>
      <c r="U9" s="319">
        <v>6097.5</v>
      </c>
      <c r="V9" s="320">
        <v>15000</v>
      </c>
      <c r="W9" s="126" t="s">
        <v>630</v>
      </c>
      <c r="X9" s="127" t="s">
        <v>683</v>
      </c>
      <c r="Y9" s="301"/>
      <c r="Z9" s="319"/>
      <c r="AA9" s="137"/>
      <c r="AB9" s="126"/>
      <c r="AC9" s="258"/>
      <c r="AD9" s="301">
        <v>4065</v>
      </c>
      <c r="AE9" s="319"/>
      <c r="AF9" s="140">
        <v>5000</v>
      </c>
      <c r="AG9" s="270" t="s">
        <v>605</v>
      </c>
      <c r="AH9" s="101" t="s">
        <v>686</v>
      </c>
      <c r="AI9" s="301">
        <v>6504</v>
      </c>
      <c r="AJ9" s="319"/>
      <c r="AK9" s="140">
        <v>135000</v>
      </c>
      <c r="AL9" s="264"/>
      <c r="AM9" s="248" t="s">
        <v>554</v>
      </c>
      <c r="AN9" s="301"/>
      <c r="AO9" s="319"/>
      <c r="AP9" s="140"/>
      <c r="AQ9" s="132"/>
      <c r="AR9" s="138"/>
      <c r="AS9" s="1044"/>
      <c r="AT9" s="239"/>
      <c r="AU9" s="240"/>
      <c r="AV9" s="240"/>
      <c r="AW9" s="101"/>
      <c r="AX9" s="1044"/>
      <c r="AY9" s="239"/>
      <c r="AZ9" s="240"/>
      <c r="BA9" s="240"/>
      <c r="BB9" s="101"/>
      <c r="BC9" s="102">
        <v>64330</v>
      </c>
      <c r="BD9" s="1045"/>
      <c r="BE9" s="263">
        <v>79125.9</v>
      </c>
      <c r="BF9" s="239" t="s">
        <v>630</v>
      </c>
      <c r="BG9" s="1046" t="s">
        <v>647</v>
      </c>
      <c r="BH9" s="227">
        <f t="shared" si="0"/>
        <v>87094</v>
      </c>
      <c r="BI9" s="121">
        <f t="shared" si="1"/>
        <v>6097.5</v>
      </c>
      <c r="BJ9" s="982">
        <f t="shared" si="2"/>
        <v>234125.9</v>
      </c>
      <c r="BK9" s="984">
        <f t="shared" si="3"/>
        <v>93191.5</v>
      </c>
      <c r="BL9" s="985">
        <f t="shared" si="4"/>
        <v>22321.852020407674</v>
      </c>
      <c r="BM9" s="199" t="s">
        <v>766</v>
      </c>
      <c r="BN9" s="1047"/>
      <c r="BO9" s="276"/>
      <c r="BP9" s="306"/>
      <c r="BQ9" s="1480"/>
      <c r="BR9" s="1481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</row>
    <row r="10" spans="1:70" s="109" customFormat="1" ht="25.5">
      <c r="A10" s="284">
        <v>7</v>
      </c>
      <c r="B10" s="300" t="s">
        <v>144</v>
      </c>
      <c r="C10" s="964"/>
      <c r="D10" s="1048" t="s">
        <v>869</v>
      </c>
      <c r="E10" s="99"/>
      <c r="F10" s="99"/>
      <c r="G10" s="263"/>
      <c r="H10" s="1076"/>
      <c r="I10" s="120"/>
      <c r="J10" s="99"/>
      <c r="K10" s="99"/>
      <c r="L10" s="264"/>
      <c r="M10" s="270"/>
      <c r="N10" s="101"/>
      <c r="O10" s="102">
        <v>30894.31</v>
      </c>
      <c r="P10" s="99"/>
      <c r="Q10" s="311">
        <v>38000</v>
      </c>
      <c r="R10" s="312" t="s">
        <v>654</v>
      </c>
      <c r="S10" s="258" t="s">
        <v>677</v>
      </c>
      <c r="T10" s="102"/>
      <c r="U10" s="124"/>
      <c r="V10" s="263"/>
      <c r="W10" s="126"/>
      <c r="X10" s="120"/>
      <c r="Y10" s="102"/>
      <c r="Z10" s="99"/>
      <c r="AA10" s="263"/>
      <c r="AB10" s="126"/>
      <c r="AC10" s="120"/>
      <c r="AD10" s="102"/>
      <c r="AE10" s="99"/>
      <c r="AF10" s="264"/>
      <c r="AG10" s="270"/>
      <c r="AH10" s="120"/>
      <c r="AI10" s="102"/>
      <c r="AJ10" s="99"/>
      <c r="AK10" s="264"/>
      <c r="AL10" s="313"/>
      <c r="AM10" s="248"/>
      <c r="AN10" s="102"/>
      <c r="AO10" s="124"/>
      <c r="AP10" s="264"/>
      <c r="AQ10" s="270"/>
      <c r="AR10" s="120"/>
      <c r="AS10" s="1045"/>
      <c r="AT10" s="239"/>
      <c r="AU10" s="240"/>
      <c r="AV10" s="240"/>
      <c r="AW10" s="101"/>
      <c r="AX10" s="1045"/>
      <c r="AY10" s="239"/>
      <c r="AZ10" s="240"/>
      <c r="BA10" s="240"/>
      <c r="BB10" s="101"/>
      <c r="BC10" s="1051"/>
      <c r="BD10" s="1045"/>
      <c r="BE10" s="239"/>
      <c r="BF10" s="239"/>
      <c r="BG10" s="1046"/>
      <c r="BH10" s="227">
        <f t="shared" si="0"/>
        <v>30894.31</v>
      </c>
      <c r="BI10" s="121">
        <f t="shared" si="1"/>
        <v>0</v>
      </c>
      <c r="BJ10" s="982">
        <f t="shared" si="2"/>
        <v>38000</v>
      </c>
      <c r="BK10" s="984">
        <f t="shared" si="3"/>
        <v>30894.31</v>
      </c>
      <c r="BL10" s="985">
        <f t="shared" si="4"/>
        <v>7400.011976334763</v>
      </c>
      <c r="BM10" s="199" t="s">
        <v>766</v>
      </c>
      <c r="BN10" s="122"/>
      <c r="BO10" s="1077"/>
      <c r="BP10" s="1078"/>
      <c r="BQ10" s="1480"/>
      <c r="BR10" s="1481"/>
    </row>
    <row r="11" spans="1:70" s="109" customFormat="1" ht="51">
      <c r="A11" s="284">
        <v>8</v>
      </c>
      <c r="B11" s="300" t="s">
        <v>144</v>
      </c>
      <c r="C11" s="345"/>
      <c r="D11" s="341" t="s">
        <v>870</v>
      </c>
      <c r="E11" s="319"/>
      <c r="F11" s="319"/>
      <c r="G11" s="137"/>
      <c r="H11" s="126"/>
      <c r="I11" s="120"/>
      <c r="J11" s="319"/>
      <c r="K11" s="319"/>
      <c r="L11" s="140"/>
      <c r="M11" s="270"/>
      <c r="N11" s="138"/>
      <c r="O11" s="301"/>
      <c r="P11" s="319"/>
      <c r="Q11" s="320"/>
      <c r="R11" s="321"/>
      <c r="S11" s="258"/>
      <c r="T11" s="102"/>
      <c r="U11" s="348"/>
      <c r="V11" s="137"/>
      <c r="W11" s="265"/>
      <c r="X11" s="258"/>
      <c r="Y11" s="301"/>
      <c r="Z11" s="319"/>
      <c r="AA11" s="137"/>
      <c r="AB11" s="265"/>
      <c r="AC11" s="120"/>
      <c r="AD11" s="301"/>
      <c r="AE11" s="319"/>
      <c r="AF11" s="140"/>
      <c r="AG11" s="270"/>
      <c r="AH11" s="258"/>
      <c r="AI11" s="102">
        <v>32520</v>
      </c>
      <c r="AJ11" s="319"/>
      <c r="AK11" s="264">
        <v>40000</v>
      </c>
      <c r="AL11" s="141"/>
      <c r="AM11" s="248" t="s">
        <v>554</v>
      </c>
      <c r="AN11" s="301"/>
      <c r="AO11" s="348"/>
      <c r="AP11" s="140"/>
      <c r="AQ11" s="132"/>
      <c r="AR11" s="120"/>
      <c r="AS11" s="254"/>
      <c r="AT11" s="143"/>
      <c r="AU11" s="144"/>
      <c r="AV11" s="144"/>
      <c r="AW11" s="138"/>
      <c r="AX11" s="254"/>
      <c r="AY11" s="143"/>
      <c r="AZ11" s="144"/>
      <c r="BA11" s="144"/>
      <c r="BB11" s="138"/>
      <c r="BC11" s="256"/>
      <c r="BD11" s="254"/>
      <c r="BE11" s="143"/>
      <c r="BF11" s="143"/>
      <c r="BG11" s="255"/>
      <c r="BH11" s="227">
        <f t="shared" si="0"/>
        <v>32520</v>
      </c>
      <c r="BI11" s="121">
        <f t="shared" si="1"/>
        <v>0</v>
      </c>
      <c r="BJ11" s="982">
        <f t="shared" si="2"/>
        <v>40000</v>
      </c>
      <c r="BK11" s="984">
        <f t="shared" si="3"/>
        <v>32520</v>
      </c>
      <c r="BL11" s="985">
        <f t="shared" si="4"/>
        <v>7789.4081295360365</v>
      </c>
      <c r="BM11" s="199" t="s">
        <v>766</v>
      </c>
      <c r="BN11" s="122"/>
      <c r="BO11" s="1077"/>
      <c r="BP11" s="1078"/>
      <c r="BQ11" s="1069"/>
      <c r="BR11" s="1070"/>
    </row>
    <row r="12" spans="1:70" s="109" customFormat="1" ht="51">
      <c r="A12" s="284">
        <v>9</v>
      </c>
      <c r="B12" s="300" t="s">
        <v>144</v>
      </c>
      <c r="C12" s="345"/>
      <c r="D12" s="341" t="s">
        <v>871</v>
      </c>
      <c r="E12" s="319"/>
      <c r="F12" s="319"/>
      <c r="G12" s="137"/>
      <c r="H12" s="126"/>
      <c r="I12" s="120"/>
      <c r="J12" s="319"/>
      <c r="K12" s="319"/>
      <c r="L12" s="140"/>
      <c r="M12" s="270"/>
      <c r="N12" s="138"/>
      <c r="O12" s="301"/>
      <c r="P12" s="319"/>
      <c r="Q12" s="320"/>
      <c r="R12" s="321"/>
      <c r="S12" s="258"/>
      <c r="T12" s="102"/>
      <c r="U12" s="348"/>
      <c r="V12" s="137"/>
      <c r="W12" s="265"/>
      <c r="X12" s="258"/>
      <c r="Y12" s="301"/>
      <c r="Z12" s="319"/>
      <c r="AA12" s="137"/>
      <c r="AB12" s="265"/>
      <c r="AC12" s="120"/>
      <c r="AD12" s="301"/>
      <c r="AE12" s="319"/>
      <c r="AF12" s="140"/>
      <c r="AG12" s="270"/>
      <c r="AH12" s="258"/>
      <c r="AI12" s="301"/>
      <c r="AJ12" s="319"/>
      <c r="AK12" s="140"/>
      <c r="AL12" s="141"/>
      <c r="AM12" s="248"/>
      <c r="AN12" s="102">
        <v>20325.2</v>
      </c>
      <c r="AO12" s="348"/>
      <c r="AP12" s="264">
        <v>25000</v>
      </c>
      <c r="AQ12" s="132"/>
      <c r="AR12" s="120" t="s">
        <v>720</v>
      </c>
      <c r="AS12" s="254"/>
      <c r="AT12" s="143"/>
      <c r="AU12" s="144"/>
      <c r="AV12" s="144"/>
      <c r="AW12" s="138"/>
      <c r="AX12" s="254"/>
      <c r="AY12" s="143"/>
      <c r="AZ12" s="144"/>
      <c r="BA12" s="144"/>
      <c r="BB12" s="138"/>
      <c r="BC12" s="256"/>
      <c r="BD12" s="254"/>
      <c r="BE12" s="143"/>
      <c r="BF12" s="143"/>
      <c r="BG12" s="255"/>
      <c r="BH12" s="227">
        <f t="shared" si="0"/>
        <v>20325.2</v>
      </c>
      <c r="BI12" s="121">
        <f t="shared" si="1"/>
        <v>0</v>
      </c>
      <c r="BJ12" s="982">
        <f t="shared" si="2"/>
        <v>0</v>
      </c>
      <c r="BK12" s="984">
        <f t="shared" si="3"/>
        <v>20325.2</v>
      </c>
      <c r="BL12" s="985">
        <f t="shared" si="4"/>
        <v>4868.427986299073</v>
      </c>
      <c r="BM12" s="199" t="s">
        <v>766</v>
      </c>
      <c r="BN12" s="122"/>
      <c r="BO12" s="1077"/>
      <c r="BP12" s="1078"/>
      <c r="BQ12" s="1069"/>
      <c r="BR12" s="1070"/>
    </row>
    <row r="13" spans="1:70" s="109" customFormat="1" ht="38.25">
      <c r="A13" s="284">
        <v>10</v>
      </c>
      <c r="B13" s="300" t="s">
        <v>144</v>
      </c>
      <c r="C13" s="345"/>
      <c r="D13" s="341" t="s">
        <v>874</v>
      </c>
      <c r="E13" s="99">
        <v>21900</v>
      </c>
      <c r="F13" s="99">
        <v>4000</v>
      </c>
      <c r="G13" s="263">
        <v>23650</v>
      </c>
      <c r="H13" s="126" t="s">
        <v>638</v>
      </c>
      <c r="I13" s="120" t="s">
        <v>639</v>
      </c>
      <c r="J13" s="319"/>
      <c r="K13" s="319"/>
      <c r="L13" s="140"/>
      <c r="M13" s="270"/>
      <c r="N13" s="138"/>
      <c r="O13" s="301"/>
      <c r="P13" s="319"/>
      <c r="Q13" s="320"/>
      <c r="R13" s="321"/>
      <c r="S13" s="258"/>
      <c r="T13" s="102"/>
      <c r="U13" s="348"/>
      <c r="V13" s="137"/>
      <c r="W13" s="265"/>
      <c r="X13" s="258"/>
      <c r="Y13" s="301"/>
      <c r="Z13" s="319"/>
      <c r="AA13" s="137"/>
      <c r="AB13" s="265"/>
      <c r="AC13" s="120"/>
      <c r="AD13" s="301"/>
      <c r="AE13" s="319"/>
      <c r="AF13" s="140"/>
      <c r="AG13" s="270"/>
      <c r="AH13" s="258"/>
      <c r="AI13" s="301"/>
      <c r="AJ13" s="319"/>
      <c r="AK13" s="140"/>
      <c r="AL13" s="141"/>
      <c r="AM13" s="248"/>
      <c r="AN13" s="301"/>
      <c r="AO13" s="348"/>
      <c r="AP13" s="140"/>
      <c r="AQ13" s="132"/>
      <c r="AR13" s="120"/>
      <c r="AS13" s="254"/>
      <c r="AT13" s="143"/>
      <c r="AU13" s="144"/>
      <c r="AV13" s="144"/>
      <c r="AW13" s="138"/>
      <c r="AX13" s="254"/>
      <c r="AY13" s="143"/>
      <c r="AZ13" s="144"/>
      <c r="BA13" s="144"/>
      <c r="BB13" s="138"/>
      <c r="BC13" s="256"/>
      <c r="BD13" s="254"/>
      <c r="BE13" s="143"/>
      <c r="BF13" s="143"/>
      <c r="BG13" s="255"/>
      <c r="BH13" s="227">
        <f t="shared" si="0"/>
        <v>21900</v>
      </c>
      <c r="BI13" s="121">
        <f t="shared" si="1"/>
        <v>4000</v>
      </c>
      <c r="BJ13" s="982">
        <f t="shared" si="2"/>
        <v>23650</v>
      </c>
      <c r="BK13" s="984">
        <f t="shared" si="3"/>
        <v>25900</v>
      </c>
      <c r="BL13" s="985">
        <f t="shared" si="4"/>
        <v>6203.741406979808</v>
      </c>
      <c r="BM13" s="199" t="s">
        <v>766</v>
      </c>
      <c r="BN13" s="122"/>
      <c r="BO13" s="1077"/>
      <c r="BP13" s="1078"/>
      <c r="BQ13" s="1069"/>
      <c r="BR13" s="1070"/>
    </row>
    <row r="14" spans="1:70" s="109" customFormat="1" ht="76.5">
      <c r="A14" s="284">
        <v>11</v>
      </c>
      <c r="B14" s="300" t="s">
        <v>144</v>
      </c>
      <c r="C14" s="345"/>
      <c r="D14" s="341" t="s">
        <v>875</v>
      </c>
      <c r="E14" s="319"/>
      <c r="F14" s="319"/>
      <c r="G14" s="137"/>
      <c r="H14" s="126"/>
      <c r="I14" s="120"/>
      <c r="J14" s="319"/>
      <c r="K14" s="319"/>
      <c r="L14" s="140"/>
      <c r="M14" s="270"/>
      <c r="N14" s="138"/>
      <c r="O14" s="301"/>
      <c r="P14" s="319"/>
      <c r="Q14" s="320"/>
      <c r="R14" s="321"/>
      <c r="S14" s="258"/>
      <c r="T14" s="102">
        <v>24390</v>
      </c>
      <c r="U14" s="348"/>
      <c r="V14" s="263">
        <v>30000</v>
      </c>
      <c r="W14" s="126" t="s">
        <v>630</v>
      </c>
      <c r="X14" s="120" t="s">
        <v>684</v>
      </c>
      <c r="Y14" s="301"/>
      <c r="Z14" s="319"/>
      <c r="AA14" s="137"/>
      <c r="AB14" s="265"/>
      <c r="AC14" s="120"/>
      <c r="AD14" s="301"/>
      <c r="AE14" s="319"/>
      <c r="AF14" s="140"/>
      <c r="AG14" s="270"/>
      <c r="AH14" s="258"/>
      <c r="AI14" s="301"/>
      <c r="AJ14" s="319"/>
      <c r="AK14" s="140"/>
      <c r="AL14" s="141"/>
      <c r="AM14" s="248"/>
      <c r="AN14" s="301"/>
      <c r="AO14" s="348"/>
      <c r="AP14" s="140"/>
      <c r="AQ14" s="132"/>
      <c r="AR14" s="120"/>
      <c r="AS14" s="254"/>
      <c r="AT14" s="143"/>
      <c r="AU14" s="144"/>
      <c r="AV14" s="144"/>
      <c r="AW14" s="138"/>
      <c r="AX14" s="254"/>
      <c r="AY14" s="143"/>
      <c r="AZ14" s="144"/>
      <c r="BA14" s="144"/>
      <c r="BB14" s="138"/>
      <c r="BC14" s="256"/>
      <c r="BD14" s="254"/>
      <c r="BE14" s="143"/>
      <c r="BF14" s="143"/>
      <c r="BG14" s="255"/>
      <c r="BH14" s="227">
        <f t="shared" si="0"/>
        <v>24390</v>
      </c>
      <c r="BI14" s="121">
        <f t="shared" si="1"/>
        <v>0</v>
      </c>
      <c r="BJ14" s="982">
        <f t="shared" si="2"/>
        <v>30000</v>
      </c>
      <c r="BK14" s="984">
        <f t="shared" si="3"/>
        <v>24390</v>
      </c>
      <c r="BL14" s="985">
        <f t="shared" si="4"/>
        <v>5842.056097152027</v>
      </c>
      <c r="BM14" s="199" t="s">
        <v>766</v>
      </c>
      <c r="BN14" s="122"/>
      <c r="BO14" s="1077"/>
      <c r="BP14" s="1078"/>
      <c r="BQ14" s="1069"/>
      <c r="BR14" s="1070"/>
    </row>
    <row r="15" spans="1:70" s="109" customFormat="1" ht="38.25">
      <c r="A15" s="284">
        <v>12</v>
      </c>
      <c r="B15" s="300" t="s">
        <v>144</v>
      </c>
      <c r="C15" s="345"/>
      <c r="D15" s="341" t="s">
        <v>872</v>
      </c>
      <c r="E15" s="319"/>
      <c r="F15" s="319"/>
      <c r="G15" s="137"/>
      <c r="H15" s="126"/>
      <c r="I15" s="120"/>
      <c r="J15" s="319"/>
      <c r="K15" s="319"/>
      <c r="L15" s="140"/>
      <c r="M15" s="270"/>
      <c r="N15" s="138"/>
      <c r="O15" s="301"/>
      <c r="P15" s="319"/>
      <c r="Q15" s="320"/>
      <c r="R15" s="321"/>
      <c r="S15" s="258"/>
      <c r="T15" s="102"/>
      <c r="U15" s="348"/>
      <c r="V15" s="137"/>
      <c r="W15" s="265"/>
      <c r="X15" s="258"/>
      <c r="Y15" s="102">
        <v>16260</v>
      </c>
      <c r="Z15" s="319"/>
      <c r="AA15" s="263">
        <v>20000</v>
      </c>
      <c r="AB15" s="265"/>
      <c r="AC15" s="120" t="s">
        <v>595</v>
      </c>
      <c r="AD15" s="301"/>
      <c r="AE15" s="319"/>
      <c r="AF15" s="140"/>
      <c r="AG15" s="270"/>
      <c r="AH15" s="258"/>
      <c r="AI15" s="301"/>
      <c r="AJ15" s="319"/>
      <c r="AK15" s="140"/>
      <c r="AL15" s="264"/>
      <c r="AM15" s="248"/>
      <c r="AN15" s="301"/>
      <c r="AO15" s="348"/>
      <c r="AP15" s="140"/>
      <c r="AQ15" s="132"/>
      <c r="AR15" s="120"/>
      <c r="AS15" s="254"/>
      <c r="AT15" s="143"/>
      <c r="AU15" s="144"/>
      <c r="AV15" s="144"/>
      <c r="AW15" s="138"/>
      <c r="AX15" s="254"/>
      <c r="AY15" s="143"/>
      <c r="AZ15" s="144"/>
      <c r="BA15" s="144"/>
      <c r="BB15" s="138"/>
      <c r="BC15" s="256"/>
      <c r="BD15" s="254"/>
      <c r="BE15" s="143"/>
      <c r="BF15" s="143"/>
      <c r="BG15" s="255"/>
      <c r="BH15" s="227">
        <f t="shared" si="0"/>
        <v>16260</v>
      </c>
      <c r="BI15" s="121">
        <f t="shared" si="1"/>
        <v>0</v>
      </c>
      <c r="BJ15" s="982">
        <f t="shared" si="2"/>
        <v>20000</v>
      </c>
      <c r="BK15" s="984">
        <f t="shared" si="3"/>
        <v>16260</v>
      </c>
      <c r="BL15" s="985">
        <f t="shared" si="4"/>
        <v>3894.7040647680183</v>
      </c>
      <c r="BM15" s="199" t="s">
        <v>766</v>
      </c>
      <c r="BN15" s="122"/>
      <c r="BO15" s="1077"/>
      <c r="BP15" s="1078"/>
      <c r="BQ15" s="1069"/>
      <c r="BR15" s="1070"/>
    </row>
    <row r="16" spans="1:197" s="4" customFormat="1" ht="52.5" customHeight="1">
      <c r="A16" s="284">
        <v>13</v>
      </c>
      <c r="B16" s="300" t="s">
        <v>145</v>
      </c>
      <c r="C16" s="345"/>
      <c r="D16" s="341" t="s">
        <v>20</v>
      </c>
      <c r="E16" s="319">
        <v>600</v>
      </c>
      <c r="F16" s="319"/>
      <c r="G16" s="137">
        <v>740</v>
      </c>
      <c r="H16" s="126" t="s">
        <v>630</v>
      </c>
      <c r="I16" s="120" t="s">
        <v>640</v>
      </c>
      <c r="J16" s="319"/>
      <c r="K16" s="319"/>
      <c r="L16" s="140"/>
      <c r="M16" s="270"/>
      <c r="N16" s="138"/>
      <c r="O16" s="301"/>
      <c r="P16" s="319"/>
      <c r="Q16" s="320"/>
      <c r="R16" s="311"/>
      <c r="S16" s="939"/>
      <c r="T16" s="349"/>
      <c r="U16" s="1243"/>
      <c r="V16" s="311"/>
      <c r="W16" s="311"/>
      <c r="X16" s="138"/>
      <c r="Y16" s="301">
        <v>8130</v>
      </c>
      <c r="Z16" s="319"/>
      <c r="AA16" s="137">
        <v>10000</v>
      </c>
      <c r="AB16" s="265"/>
      <c r="AC16" s="106" t="s">
        <v>593</v>
      </c>
      <c r="AD16" s="301">
        <v>4065</v>
      </c>
      <c r="AE16" s="319"/>
      <c r="AF16" s="137">
        <v>5000</v>
      </c>
      <c r="AG16" s="270" t="s">
        <v>632</v>
      </c>
      <c r="AH16" s="138" t="s">
        <v>687</v>
      </c>
      <c r="AI16" s="301">
        <v>3252</v>
      </c>
      <c r="AJ16" s="319"/>
      <c r="AK16" s="140">
        <v>4000</v>
      </c>
      <c r="AL16" s="264"/>
      <c r="AM16" s="120" t="s">
        <v>556</v>
      </c>
      <c r="AN16" s="301">
        <v>10000</v>
      </c>
      <c r="AO16" s="348"/>
      <c r="AP16" s="140">
        <v>12300</v>
      </c>
      <c r="AQ16" s="132"/>
      <c r="AR16" s="120" t="s">
        <v>720</v>
      </c>
      <c r="AS16" s="254"/>
      <c r="AT16" s="143"/>
      <c r="AU16" s="144"/>
      <c r="AV16" s="144"/>
      <c r="AW16" s="138"/>
      <c r="AX16" s="254"/>
      <c r="AY16" s="143"/>
      <c r="AZ16" s="144"/>
      <c r="BA16" s="144"/>
      <c r="BB16" s="138"/>
      <c r="BC16" s="256"/>
      <c r="BD16" s="254"/>
      <c r="BE16" s="143"/>
      <c r="BF16" s="143"/>
      <c r="BG16" s="255"/>
      <c r="BH16" s="227">
        <f t="shared" si="0"/>
        <v>26047</v>
      </c>
      <c r="BI16" s="121">
        <f t="shared" si="1"/>
        <v>0</v>
      </c>
      <c r="BJ16" s="982">
        <f t="shared" si="2"/>
        <v>19740</v>
      </c>
      <c r="BK16" s="984">
        <f t="shared" si="3"/>
        <v>26047</v>
      </c>
      <c r="BL16" s="985">
        <f t="shared" si="4"/>
        <v>6238.9518311815855</v>
      </c>
      <c r="BM16" s="199" t="s">
        <v>766</v>
      </c>
      <c r="BN16" s="323"/>
      <c r="BO16" s="305"/>
      <c r="BP16" s="324"/>
      <c r="BQ16" s="1480"/>
      <c r="BR16" s="1481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</row>
    <row r="17" spans="1:197" s="21" customFormat="1" ht="78.75" customHeight="1">
      <c r="A17" s="284">
        <v>14</v>
      </c>
      <c r="B17" s="838" t="s">
        <v>146</v>
      </c>
      <c r="C17" s="846"/>
      <c r="D17" s="847" t="s">
        <v>16</v>
      </c>
      <c r="E17" s="830">
        <v>245500</v>
      </c>
      <c r="F17" s="830">
        <v>122750</v>
      </c>
      <c r="G17" s="831">
        <v>302000</v>
      </c>
      <c r="H17" s="828" t="s">
        <v>638</v>
      </c>
      <c r="I17" s="711" t="s">
        <v>596</v>
      </c>
      <c r="J17" s="830">
        <v>134090</v>
      </c>
      <c r="K17" s="830">
        <v>0</v>
      </c>
      <c r="L17" s="849">
        <v>164930.7</v>
      </c>
      <c r="M17" s="828" t="s">
        <v>638</v>
      </c>
      <c r="N17" s="711" t="s">
        <v>596</v>
      </c>
      <c r="O17" s="850">
        <v>89430.89</v>
      </c>
      <c r="P17" s="830">
        <v>44715.45</v>
      </c>
      <c r="Q17" s="831">
        <v>110000</v>
      </c>
      <c r="R17" s="859" t="s">
        <v>638</v>
      </c>
      <c r="S17" s="711" t="s">
        <v>596</v>
      </c>
      <c r="T17" s="1245">
        <v>244081</v>
      </c>
      <c r="U17" s="1244">
        <v>122040.5</v>
      </c>
      <c r="V17" s="773">
        <v>300220</v>
      </c>
      <c r="W17" s="859" t="s">
        <v>638</v>
      </c>
      <c r="X17" s="842" t="s">
        <v>596</v>
      </c>
      <c r="Y17" s="850">
        <v>357700</v>
      </c>
      <c r="Z17" s="830">
        <v>178500</v>
      </c>
      <c r="AA17" s="831">
        <v>440000</v>
      </c>
      <c r="AB17" s="859" t="s">
        <v>638</v>
      </c>
      <c r="AC17" s="842" t="s">
        <v>596</v>
      </c>
      <c r="AD17" s="850">
        <v>60975</v>
      </c>
      <c r="AE17" s="830">
        <v>30487.5</v>
      </c>
      <c r="AF17" s="849">
        <v>75000</v>
      </c>
      <c r="AG17" s="828" t="s">
        <v>638</v>
      </c>
      <c r="AH17" s="842" t="s">
        <v>596</v>
      </c>
      <c r="AI17" s="1263">
        <v>406504.06</v>
      </c>
      <c r="AJ17" s="1264">
        <v>203252.03</v>
      </c>
      <c r="AK17" s="1265">
        <v>500000</v>
      </c>
      <c r="AL17" s="859" t="s">
        <v>638</v>
      </c>
      <c r="AM17" s="842" t="s">
        <v>596</v>
      </c>
      <c r="AN17" s="1263">
        <v>234146.34</v>
      </c>
      <c r="AO17" s="1264">
        <v>117073.17</v>
      </c>
      <c r="AP17" s="1265">
        <v>288000</v>
      </c>
      <c r="AQ17" s="828" t="s">
        <v>638</v>
      </c>
      <c r="AR17" s="842" t="s">
        <v>596</v>
      </c>
      <c r="AS17" s="851"/>
      <c r="AT17" s="852"/>
      <c r="AU17" s="853"/>
      <c r="AV17" s="853"/>
      <c r="AW17" s="842"/>
      <c r="AX17" s="851"/>
      <c r="AY17" s="852"/>
      <c r="AZ17" s="853"/>
      <c r="BA17" s="853"/>
      <c r="BB17" s="842"/>
      <c r="BC17" s="854"/>
      <c r="BD17" s="851"/>
      <c r="BE17" s="852"/>
      <c r="BF17" s="852"/>
      <c r="BG17" s="855"/>
      <c r="BH17" s="834">
        <f>E17+J17+O17+T17+Y17+AD17+AI17+AN17</f>
        <v>1772427.2900000003</v>
      </c>
      <c r="BI17" s="835">
        <f t="shared" si="1"/>
        <v>818818.65</v>
      </c>
      <c r="BJ17" s="983">
        <f t="shared" si="2"/>
        <v>2009223.8699999999</v>
      </c>
      <c r="BK17" s="1036">
        <f t="shared" si="3"/>
        <v>2591245.9400000004</v>
      </c>
      <c r="BL17" s="1037">
        <f t="shared" si="4"/>
        <v>620672.576588661</v>
      </c>
      <c r="BM17" s="836" t="s">
        <v>917</v>
      </c>
      <c r="BN17" s="856" t="s">
        <v>220</v>
      </c>
      <c r="BO17" s="857"/>
      <c r="BP17" s="871" t="s">
        <v>848</v>
      </c>
      <c r="BQ17" s="113" t="s">
        <v>904</v>
      </c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</row>
    <row r="18" spans="1:197" s="4" customFormat="1" ht="78.75" customHeight="1">
      <c r="A18" s="284">
        <v>15</v>
      </c>
      <c r="B18" s="300" t="s">
        <v>146</v>
      </c>
      <c r="C18" s="345"/>
      <c r="D18" s="341" t="s">
        <v>192</v>
      </c>
      <c r="E18" s="319"/>
      <c r="F18" s="319"/>
      <c r="G18" s="137"/>
      <c r="H18" s="322"/>
      <c r="I18" s="258"/>
      <c r="J18" s="319"/>
      <c r="K18" s="319"/>
      <c r="L18" s="140"/>
      <c r="M18" s="270"/>
      <c r="N18" s="138"/>
      <c r="O18" s="301">
        <v>24390.24</v>
      </c>
      <c r="P18" s="319">
        <v>12195.12</v>
      </c>
      <c r="Q18" s="137">
        <v>30000</v>
      </c>
      <c r="R18" s="322" t="s">
        <v>632</v>
      </c>
      <c r="S18" s="258" t="s">
        <v>677</v>
      </c>
      <c r="T18" s="102"/>
      <c r="U18" s="99"/>
      <c r="V18" s="263"/>
      <c r="W18" s="322"/>
      <c r="X18" s="120"/>
      <c r="Y18" s="301">
        <v>12195</v>
      </c>
      <c r="Z18" s="319">
        <v>6000</v>
      </c>
      <c r="AA18" s="137">
        <v>150000</v>
      </c>
      <c r="AB18" s="1053"/>
      <c r="AC18" s="258" t="s">
        <v>597</v>
      </c>
      <c r="AD18" s="301"/>
      <c r="AE18" s="319"/>
      <c r="AF18" s="140"/>
      <c r="AG18" s="270"/>
      <c r="AH18" s="142"/>
      <c r="AI18" s="1262">
        <v>24390.24</v>
      </c>
      <c r="AJ18" s="348">
        <v>12195.12</v>
      </c>
      <c r="AK18" s="328">
        <v>30000</v>
      </c>
      <c r="AL18" s="325"/>
      <c r="AM18" s="258"/>
      <c r="AN18" s="1262">
        <v>17886.18</v>
      </c>
      <c r="AO18" s="348">
        <v>8943.09</v>
      </c>
      <c r="AP18" s="328">
        <v>22000</v>
      </c>
      <c r="AQ18" s="132"/>
      <c r="AR18" s="258"/>
      <c r="AS18" s="326"/>
      <c r="AT18" s="1054"/>
      <c r="AU18" s="1055"/>
      <c r="AV18" s="1055"/>
      <c r="AW18" s="258"/>
      <c r="AX18" s="326"/>
      <c r="AY18" s="1054"/>
      <c r="AZ18" s="1055"/>
      <c r="BA18" s="1055"/>
      <c r="BB18" s="258"/>
      <c r="BC18" s="1056"/>
      <c r="BD18" s="326"/>
      <c r="BE18" s="1054"/>
      <c r="BF18" s="1054"/>
      <c r="BG18" s="327"/>
      <c r="BH18" s="227">
        <f t="shared" si="0"/>
        <v>78861.66</v>
      </c>
      <c r="BI18" s="121">
        <f t="shared" si="1"/>
        <v>39333.33</v>
      </c>
      <c r="BJ18" s="982">
        <f t="shared" si="2"/>
        <v>218943.09</v>
      </c>
      <c r="BK18" s="984">
        <f t="shared" si="3"/>
        <v>118194.99</v>
      </c>
      <c r="BL18" s="985">
        <f t="shared" si="4"/>
        <v>28310.85534982874</v>
      </c>
      <c r="BM18" s="199" t="s">
        <v>766</v>
      </c>
      <c r="BN18" s="1057"/>
      <c r="BO18" s="318"/>
      <c r="BP18" s="1032"/>
      <c r="BQ18" s="113" t="s">
        <v>904</v>
      </c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</row>
    <row r="19" spans="1:197" s="21" customFormat="1" ht="97.5" customHeight="1">
      <c r="A19" s="284">
        <v>16</v>
      </c>
      <c r="B19" s="776" t="s">
        <v>146</v>
      </c>
      <c r="C19" s="839"/>
      <c r="D19" s="840" t="s">
        <v>3</v>
      </c>
      <c r="E19" s="705"/>
      <c r="F19" s="705"/>
      <c r="G19" s="773"/>
      <c r="H19" s="848"/>
      <c r="I19" s="711"/>
      <c r="J19" s="705"/>
      <c r="K19" s="705"/>
      <c r="L19" s="772"/>
      <c r="M19" s="829"/>
      <c r="N19" s="703"/>
      <c r="O19" s="704">
        <v>8130.08</v>
      </c>
      <c r="P19" s="705">
        <v>4065.04</v>
      </c>
      <c r="Q19" s="773">
        <v>10000</v>
      </c>
      <c r="R19" s="859" t="s">
        <v>638</v>
      </c>
      <c r="S19" s="711" t="s">
        <v>617</v>
      </c>
      <c r="T19" s="986">
        <v>40650</v>
      </c>
      <c r="U19" s="773">
        <v>20325</v>
      </c>
      <c r="V19" s="858">
        <v>50000</v>
      </c>
      <c r="W19" s="859" t="s">
        <v>638</v>
      </c>
      <c r="X19" s="711" t="s">
        <v>617</v>
      </c>
      <c r="Y19" s="704">
        <v>81300</v>
      </c>
      <c r="Z19" s="705">
        <v>40500</v>
      </c>
      <c r="AA19" s="773">
        <v>100000</v>
      </c>
      <c r="AB19" s="859" t="s">
        <v>638</v>
      </c>
      <c r="AC19" s="711" t="s">
        <v>617</v>
      </c>
      <c r="AD19" s="720"/>
      <c r="AE19" s="721"/>
      <c r="AF19" s="772"/>
      <c r="AG19" s="829"/>
      <c r="AH19" s="724"/>
      <c r="AI19" s="739">
        <v>121951.22</v>
      </c>
      <c r="AJ19" s="775">
        <v>60975.61</v>
      </c>
      <c r="AK19" s="1261">
        <v>150000</v>
      </c>
      <c r="AL19" s="859" t="s">
        <v>638</v>
      </c>
      <c r="AM19" s="711" t="s">
        <v>617</v>
      </c>
      <c r="AN19" s="739">
        <v>365853.66</v>
      </c>
      <c r="AO19" s="740">
        <v>182926.83</v>
      </c>
      <c r="AP19" s="1266">
        <v>450000</v>
      </c>
      <c r="AQ19" s="859" t="s">
        <v>638</v>
      </c>
      <c r="AR19" s="711" t="s">
        <v>617</v>
      </c>
      <c r="AS19" s="860"/>
      <c r="AT19" s="774"/>
      <c r="AU19" s="861"/>
      <c r="AV19" s="861"/>
      <c r="AW19" s="711"/>
      <c r="AX19" s="862"/>
      <c r="AY19" s="774"/>
      <c r="AZ19" s="861"/>
      <c r="BA19" s="861"/>
      <c r="BB19" s="711"/>
      <c r="BC19" s="863"/>
      <c r="BD19" s="862"/>
      <c r="BE19" s="774"/>
      <c r="BF19" s="774"/>
      <c r="BG19" s="864"/>
      <c r="BH19" s="834">
        <f t="shared" si="0"/>
        <v>617884.96</v>
      </c>
      <c r="BI19" s="835">
        <f t="shared" si="1"/>
        <v>308792.48</v>
      </c>
      <c r="BJ19" s="983">
        <f t="shared" si="2"/>
        <v>492926.82999999996</v>
      </c>
      <c r="BK19" s="1036">
        <f t="shared" si="3"/>
        <v>926677.44</v>
      </c>
      <c r="BL19" s="1037">
        <f t="shared" si="4"/>
        <v>221963.98476610216</v>
      </c>
      <c r="BM19" s="836" t="s">
        <v>919</v>
      </c>
      <c r="BN19" s="856" t="s">
        <v>217</v>
      </c>
      <c r="BO19" s="865"/>
      <c r="BP19" s="871" t="s">
        <v>848</v>
      </c>
      <c r="BQ19" s="111" t="s">
        <v>904</v>
      </c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</row>
    <row r="20" spans="1:197" s="21" customFormat="1" ht="38.25">
      <c r="A20" s="1296">
        <v>17</v>
      </c>
      <c r="B20" s="1297" t="s">
        <v>146</v>
      </c>
      <c r="C20" s="1298"/>
      <c r="D20" s="1299" t="s">
        <v>407</v>
      </c>
      <c r="E20" s="716"/>
      <c r="F20" s="866"/>
      <c r="G20" s="858"/>
      <c r="H20" s="859"/>
      <c r="I20" s="729"/>
      <c r="J20" s="704"/>
      <c r="K20" s="773"/>
      <c r="L20" s="772"/>
      <c r="M20" s="772"/>
      <c r="N20" s="1223"/>
      <c r="O20" s="1300"/>
      <c r="P20" s="773"/>
      <c r="Q20" s="858"/>
      <c r="R20" s="859"/>
      <c r="S20" s="1301"/>
      <c r="T20" s="986">
        <v>24390</v>
      </c>
      <c r="U20" s="858">
        <v>12195</v>
      </c>
      <c r="V20" s="858">
        <v>30000</v>
      </c>
      <c r="W20" s="859"/>
      <c r="X20" s="1302" t="s">
        <v>685</v>
      </c>
      <c r="Y20" s="1300"/>
      <c r="Z20" s="773"/>
      <c r="AA20" s="773"/>
      <c r="AB20" s="773"/>
      <c r="AC20" s="753"/>
      <c r="AD20" s="720"/>
      <c r="AE20" s="776"/>
      <c r="AF20" s="772"/>
      <c r="AG20" s="868"/>
      <c r="AH20" s="1303"/>
      <c r="AI20" s="739">
        <v>97560.98</v>
      </c>
      <c r="AJ20" s="775">
        <v>48560.98</v>
      </c>
      <c r="AK20" s="1266">
        <v>120000</v>
      </c>
      <c r="AL20" s="1304"/>
      <c r="AM20" s="711"/>
      <c r="AN20" s="1305">
        <v>32520.33</v>
      </c>
      <c r="AO20" s="775">
        <v>16260.17</v>
      </c>
      <c r="AP20" s="1306">
        <v>40000</v>
      </c>
      <c r="AQ20" s="1307"/>
      <c r="AR20" s="756"/>
      <c r="AS20" s="753"/>
      <c r="AT20" s="752"/>
      <c r="AU20" s="755"/>
      <c r="AV20" s="755"/>
      <c r="AW20" s="756"/>
      <c r="AX20" s="753"/>
      <c r="AY20" s="752"/>
      <c r="AZ20" s="755"/>
      <c r="BA20" s="755"/>
      <c r="BB20" s="756"/>
      <c r="BC20" s="833"/>
      <c r="BD20" s="753"/>
      <c r="BE20" s="752"/>
      <c r="BF20" s="752"/>
      <c r="BG20" s="754"/>
      <c r="BH20" s="834">
        <f t="shared" si="0"/>
        <v>154471.31</v>
      </c>
      <c r="BI20" s="835">
        <f t="shared" si="1"/>
        <v>77016.15000000001</v>
      </c>
      <c r="BJ20" s="983">
        <f t="shared" si="2"/>
        <v>166260.17</v>
      </c>
      <c r="BK20" s="1036">
        <f t="shared" si="3"/>
        <v>231487.46000000002</v>
      </c>
      <c r="BL20" s="1310">
        <f t="shared" si="4"/>
        <v>55447.42628565954</v>
      </c>
      <c r="BM20" s="836" t="s">
        <v>917</v>
      </c>
      <c r="BN20" s="1308"/>
      <c r="BO20" s="865"/>
      <c r="BP20" s="1309"/>
      <c r="BQ20" s="112" t="s">
        <v>904</v>
      </c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</row>
    <row r="21" spans="1:197" s="4" customFormat="1" ht="25.5">
      <c r="A21" s="284">
        <v>18</v>
      </c>
      <c r="B21" s="300" t="s">
        <v>142</v>
      </c>
      <c r="C21" s="345"/>
      <c r="D21" s="1079" t="s">
        <v>863</v>
      </c>
      <c r="E21" s="102"/>
      <c r="F21" s="263"/>
      <c r="G21" s="137"/>
      <c r="H21" s="263"/>
      <c r="I21" s="254"/>
      <c r="J21" s="102"/>
      <c r="K21" s="263"/>
      <c r="L21" s="140"/>
      <c r="M21" s="140"/>
      <c r="N21" s="331"/>
      <c r="O21" s="332"/>
      <c r="P21" s="989"/>
      <c r="Q21" s="139"/>
      <c r="R21" s="139"/>
      <c r="S21" s="333"/>
      <c r="T21" s="301">
        <v>12195</v>
      </c>
      <c r="U21" s="319">
        <v>6097.5</v>
      </c>
      <c r="V21" s="263">
        <v>15000</v>
      </c>
      <c r="W21" s="265" t="s">
        <v>630</v>
      </c>
      <c r="X21" s="127" t="s">
        <v>682</v>
      </c>
      <c r="Y21" s="987">
        <v>1626</v>
      </c>
      <c r="Z21" s="263"/>
      <c r="AA21" s="263">
        <v>2000</v>
      </c>
      <c r="AB21" s="137"/>
      <c r="AC21" s="326" t="s">
        <v>598</v>
      </c>
      <c r="AD21" s="104"/>
      <c r="AE21" s="257"/>
      <c r="AF21" s="140"/>
      <c r="AG21" s="267"/>
      <c r="AH21" s="331"/>
      <c r="AI21" s="330">
        <v>5691</v>
      </c>
      <c r="AJ21" s="613"/>
      <c r="AK21" s="140">
        <v>7000</v>
      </c>
      <c r="AL21" s="140"/>
      <c r="AM21" s="327" t="s">
        <v>555</v>
      </c>
      <c r="AN21" s="330"/>
      <c r="AO21" s="263"/>
      <c r="AP21" s="140"/>
      <c r="AQ21" s="141"/>
      <c r="AR21" s="138"/>
      <c r="AS21" s="145"/>
      <c r="AT21" s="239"/>
      <c r="AU21" s="239"/>
      <c r="AV21" s="239"/>
      <c r="AW21" s="101"/>
      <c r="AX21" s="145"/>
      <c r="AY21" s="239"/>
      <c r="AZ21" s="239"/>
      <c r="BA21" s="239"/>
      <c r="BB21" s="101"/>
      <c r="BC21" s="145"/>
      <c r="BD21" s="240"/>
      <c r="BE21" s="239"/>
      <c r="BF21" s="239"/>
      <c r="BG21" s="101"/>
      <c r="BH21" s="227">
        <f t="shared" si="0"/>
        <v>19512</v>
      </c>
      <c r="BI21" s="121">
        <f t="shared" si="1"/>
        <v>6097.5</v>
      </c>
      <c r="BJ21" s="982">
        <f t="shared" si="2"/>
        <v>24000</v>
      </c>
      <c r="BK21" s="984">
        <f t="shared" si="3"/>
        <v>25609.5</v>
      </c>
      <c r="BL21" s="985">
        <f t="shared" si="4"/>
        <v>6134.158902009629</v>
      </c>
      <c r="BM21" s="199" t="s">
        <v>766</v>
      </c>
      <c r="BN21" s="323"/>
      <c r="BO21" s="305"/>
      <c r="BP21" s="324"/>
      <c r="BQ21" s="112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</row>
    <row r="22" spans="1:197" s="4" customFormat="1" ht="25.5">
      <c r="A22" s="284">
        <v>19</v>
      </c>
      <c r="B22" s="300" t="s">
        <v>519</v>
      </c>
      <c r="C22" s="345"/>
      <c r="D22" s="1079" t="s">
        <v>518</v>
      </c>
      <c r="E22" s="102"/>
      <c r="F22" s="263"/>
      <c r="G22" s="137"/>
      <c r="H22" s="263"/>
      <c r="I22" s="254"/>
      <c r="J22" s="957"/>
      <c r="K22" s="988"/>
      <c r="L22" s="328"/>
      <c r="M22" s="336"/>
      <c r="N22" s="255"/>
      <c r="O22" s="332"/>
      <c r="P22" s="989"/>
      <c r="Q22" s="139"/>
      <c r="R22" s="139"/>
      <c r="S22" s="333"/>
      <c r="T22" s="334"/>
      <c r="U22" s="320"/>
      <c r="V22" s="320"/>
      <c r="W22" s="320"/>
      <c r="X22" s="255"/>
      <c r="Y22" s="234"/>
      <c r="Z22" s="263"/>
      <c r="AA22" s="263"/>
      <c r="AB22" s="137"/>
      <c r="AC22" s="326"/>
      <c r="AD22" s="104"/>
      <c r="AE22" s="257"/>
      <c r="AF22" s="140"/>
      <c r="AG22" s="267"/>
      <c r="AH22" s="331"/>
      <c r="AI22" s="335"/>
      <c r="AJ22" s="613"/>
      <c r="AK22" s="140"/>
      <c r="AL22" s="140"/>
      <c r="AM22" s="327"/>
      <c r="AN22" s="330"/>
      <c r="AO22" s="263"/>
      <c r="AP22" s="140"/>
      <c r="AQ22" s="141"/>
      <c r="AR22" s="138"/>
      <c r="AS22" s="145"/>
      <c r="AT22" s="239"/>
      <c r="AU22" s="239"/>
      <c r="AV22" s="239"/>
      <c r="AW22" s="101"/>
      <c r="AX22" s="145"/>
      <c r="AY22" s="239"/>
      <c r="AZ22" s="239"/>
      <c r="BA22" s="239"/>
      <c r="BB22" s="101"/>
      <c r="BC22" s="145"/>
      <c r="BD22" s="240"/>
      <c r="BE22" s="239"/>
      <c r="BF22" s="239"/>
      <c r="BG22" s="101"/>
      <c r="BH22" s="227">
        <f t="shared" si="0"/>
        <v>0</v>
      </c>
      <c r="BI22" s="121">
        <f t="shared" si="1"/>
        <v>0</v>
      </c>
      <c r="BJ22" s="982">
        <f t="shared" si="2"/>
        <v>0</v>
      </c>
      <c r="BK22" s="984">
        <f t="shared" si="3"/>
        <v>0</v>
      </c>
      <c r="BL22" s="985">
        <f t="shared" si="4"/>
        <v>0</v>
      </c>
      <c r="BM22" s="199" t="s">
        <v>766</v>
      </c>
      <c r="BN22" s="323"/>
      <c r="BO22" s="305"/>
      <c r="BP22" s="324"/>
      <c r="BQ22" s="261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</row>
    <row r="23" spans="1:197" s="4" customFormat="1" ht="25.5">
      <c r="A23" s="337">
        <v>20</v>
      </c>
      <c r="B23" s="300" t="s">
        <v>519</v>
      </c>
      <c r="C23" s="345"/>
      <c r="D23" s="1079" t="s">
        <v>520</v>
      </c>
      <c r="E23" s="102"/>
      <c r="F23" s="263"/>
      <c r="G23" s="137"/>
      <c r="H23" s="263"/>
      <c r="I23" s="254"/>
      <c r="J23" s="102"/>
      <c r="K23" s="263"/>
      <c r="L23" s="140"/>
      <c r="M23" s="329"/>
      <c r="N23" s="327"/>
      <c r="O23" s="332"/>
      <c r="P23" s="989"/>
      <c r="Q23" s="139"/>
      <c r="R23" s="139"/>
      <c r="S23" s="333"/>
      <c r="T23" s="334"/>
      <c r="U23" s="320"/>
      <c r="V23" s="320"/>
      <c r="W23" s="320"/>
      <c r="X23" s="255"/>
      <c r="Y23" s="100"/>
      <c r="Z23" s="263"/>
      <c r="AA23" s="263"/>
      <c r="AB23" s="137"/>
      <c r="AC23" s="326"/>
      <c r="AD23" s="104"/>
      <c r="AE23" s="257"/>
      <c r="AF23" s="140"/>
      <c r="AG23" s="267"/>
      <c r="AH23" s="331"/>
      <c r="AI23" s="335"/>
      <c r="AJ23" s="613"/>
      <c r="AK23" s="140"/>
      <c r="AL23" s="140"/>
      <c r="AM23" s="327"/>
      <c r="AN23" s="330"/>
      <c r="AO23" s="263"/>
      <c r="AP23" s="140"/>
      <c r="AQ23" s="141"/>
      <c r="AR23" s="101"/>
      <c r="AS23" s="145"/>
      <c r="AT23" s="239"/>
      <c r="AU23" s="239"/>
      <c r="AV23" s="239"/>
      <c r="AW23" s="101"/>
      <c r="AX23" s="145"/>
      <c r="AY23" s="239"/>
      <c r="AZ23" s="239"/>
      <c r="BA23" s="239"/>
      <c r="BB23" s="101"/>
      <c r="BC23" s="145"/>
      <c r="BD23" s="240"/>
      <c r="BE23" s="239"/>
      <c r="BF23" s="239"/>
      <c r="BG23" s="101"/>
      <c r="BH23" s="227">
        <f t="shared" si="0"/>
        <v>0</v>
      </c>
      <c r="BI23" s="121">
        <f t="shared" si="1"/>
        <v>0</v>
      </c>
      <c r="BJ23" s="982">
        <f t="shared" si="2"/>
        <v>0</v>
      </c>
      <c r="BK23" s="984">
        <f t="shared" si="3"/>
        <v>0</v>
      </c>
      <c r="BL23" s="985">
        <f t="shared" si="4"/>
        <v>0</v>
      </c>
      <c r="BM23" s="199" t="s">
        <v>766</v>
      </c>
      <c r="BN23" s="323"/>
      <c r="BO23" s="305"/>
      <c r="BP23" s="324"/>
      <c r="BQ23" s="112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</row>
    <row r="24" spans="1:69" s="23" customFormat="1" ht="25.5">
      <c r="A24" s="284">
        <v>21</v>
      </c>
      <c r="B24" s="257" t="s">
        <v>146</v>
      </c>
      <c r="C24" s="964"/>
      <c r="D24" s="1080" t="s">
        <v>25</v>
      </c>
      <c r="E24" s="942"/>
      <c r="F24" s="1081"/>
      <c r="G24" s="263"/>
      <c r="H24" s="263"/>
      <c r="I24" s="240"/>
      <c r="J24" s="102"/>
      <c r="K24" s="263"/>
      <c r="L24" s="264"/>
      <c r="M24" s="264"/>
      <c r="N24" s="1046"/>
      <c r="O24" s="100"/>
      <c r="P24" s="263"/>
      <c r="Q24" s="989"/>
      <c r="R24" s="989"/>
      <c r="S24" s="1049"/>
      <c r="T24" s="1050"/>
      <c r="U24" s="311"/>
      <c r="V24" s="311"/>
      <c r="W24" s="311"/>
      <c r="X24" s="1046"/>
      <c r="Y24" s="234"/>
      <c r="Z24" s="263"/>
      <c r="AA24" s="263"/>
      <c r="AB24" s="263"/>
      <c r="AC24" s="1085"/>
      <c r="AD24" s="102">
        <v>65000</v>
      </c>
      <c r="AE24" s="100"/>
      <c r="AF24" s="264">
        <v>80000</v>
      </c>
      <c r="AG24" s="267" t="s">
        <v>611</v>
      </c>
      <c r="AH24" s="1046" t="s">
        <v>689</v>
      </c>
      <c r="AI24" s="100">
        <v>56910</v>
      </c>
      <c r="AJ24" s="263"/>
      <c r="AK24" s="264">
        <v>70000</v>
      </c>
      <c r="AL24" s="267"/>
      <c r="AM24" s="327" t="s">
        <v>802</v>
      </c>
      <c r="AN24" s="100"/>
      <c r="AO24" s="263"/>
      <c r="AP24" s="264"/>
      <c r="AQ24" s="313"/>
      <c r="AR24" s="101"/>
      <c r="AS24" s="1045"/>
      <c r="AT24" s="239"/>
      <c r="AU24" s="240"/>
      <c r="AV24" s="240"/>
      <c r="AW24" s="101"/>
      <c r="AX24" s="1045"/>
      <c r="AY24" s="239"/>
      <c r="AZ24" s="240"/>
      <c r="BA24" s="240"/>
      <c r="BB24" s="101"/>
      <c r="BC24" s="1051"/>
      <c r="BD24" s="1045"/>
      <c r="BE24" s="239"/>
      <c r="BF24" s="239"/>
      <c r="BG24" s="1046"/>
      <c r="BH24" s="227">
        <f t="shared" si="0"/>
        <v>121910</v>
      </c>
      <c r="BI24" s="121">
        <f t="shared" si="1"/>
        <v>0</v>
      </c>
      <c r="BJ24" s="982">
        <f t="shared" si="2"/>
        <v>150000</v>
      </c>
      <c r="BK24" s="984">
        <f t="shared" si="3"/>
        <v>121910</v>
      </c>
      <c r="BL24" s="985">
        <f t="shared" si="4"/>
        <v>29200.69941795013</v>
      </c>
      <c r="BM24" s="199" t="s">
        <v>766</v>
      </c>
      <c r="BN24" s="122"/>
      <c r="BO24" s="1052"/>
      <c r="BP24" s="1032"/>
      <c r="BQ24" s="112"/>
    </row>
    <row r="25" spans="1:69" s="23" customFormat="1" ht="63.75">
      <c r="A25" s="257">
        <v>22</v>
      </c>
      <c r="B25" s="776">
        <v>6050</v>
      </c>
      <c r="C25" s="839"/>
      <c r="D25" s="1082" t="s">
        <v>873</v>
      </c>
      <c r="E25" s="716"/>
      <c r="F25" s="866"/>
      <c r="G25" s="773"/>
      <c r="H25" s="773"/>
      <c r="I25" s="844"/>
      <c r="J25" s="704"/>
      <c r="K25" s="773"/>
      <c r="L25" s="772"/>
      <c r="M25" s="772"/>
      <c r="N25" s="703"/>
      <c r="O25" s="705"/>
      <c r="P25" s="773"/>
      <c r="Q25" s="867"/>
      <c r="R25" s="867"/>
      <c r="S25" s="1083"/>
      <c r="T25" s="1084"/>
      <c r="U25" s="841"/>
      <c r="V25" s="841"/>
      <c r="W25" s="841"/>
      <c r="X25" s="703"/>
      <c r="Y25" s="705"/>
      <c r="Z25" s="773"/>
      <c r="AA25" s="773"/>
      <c r="AB25" s="773"/>
      <c r="AC25" s="861"/>
      <c r="AD25" s="704"/>
      <c r="AE25" s="773"/>
      <c r="AF25" s="772"/>
      <c r="AG25" s="868"/>
      <c r="AH25" s="703"/>
      <c r="AI25" s="705"/>
      <c r="AJ25" s="773"/>
      <c r="AK25" s="772"/>
      <c r="AL25" s="868"/>
      <c r="AM25" s="861"/>
      <c r="AN25" s="986"/>
      <c r="AO25" s="773"/>
      <c r="AP25" s="772"/>
      <c r="AQ25" s="772"/>
      <c r="AR25" s="703"/>
      <c r="AS25" s="1086"/>
      <c r="AT25" s="843"/>
      <c r="AU25" s="843"/>
      <c r="AV25" s="843"/>
      <c r="AW25" s="844"/>
      <c r="AX25" s="704">
        <v>3983740</v>
      </c>
      <c r="AY25" s="843"/>
      <c r="AZ25" s="773">
        <v>4900000</v>
      </c>
      <c r="BA25" s="843" t="s">
        <v>738</v>
      </c>
      <c r="BB25" s="703" t="s">
        <v>737</v>
      </c>
      <c r="BC25" s="1086"/>
      <c r="BD25" s="843"/>
      <c r="BE25" s="843"/>
      <c r="BF25" s="843"/>
      <c r="BG25" s="843"/>
      <c r="BH25" s="834">
        <f t="shared" si="0"/>
        <v>3983740</v>
      </c>
      <c r="BI25" s="835">
        <f t="shared" si="1"/>
        <v>0</v>
      </c>
      <c r="BJ25" s="983">
        <f t="shared" si="2"/>
        <v>4900000</v>
      </c>
      <c r="BK25" s="1036">
        <f t="shared" si="3"/>
        <v>3983740</v>
      </c>
      <c r="BL25" s="1037">
        <f t="shared" si="4"/>
        <v>954212.0769359745</v>
      </c>
      <c r="BM25" s="836" t="s">
        <v>917</v>
      </c>
      <c r="BN25" s="845" t="s">
        <v>396</v>
      </c>
      <c r="BO25" s="870"/>
      <c r="BP25" s="869"/>
      <c r="BQ25" s="112"/>
    </row>
    <row r="26" spans="1:68" ht="51">
      <c r="A26" s="257">
        <v>23</v>
      </c>
      <c r="B26" s="776" t="s">
        <v>811</v>
      </c>
      <c r="C26" s="839"/>
      <c r="D26" s="1082" t="s">
        <v>812</v>
      </c>
      <c r="E26" s="716"/>
      <c r="F26" s="866"/>
      <c r="G26" s="773"/>
      <c r="H26" s="773"/>
      <c r="I26" s="844"/>
      <c r="J26" s="704"/>
      <c r="K26" s="773"/>
      <c r="L26" s="772"/>
      <c r="M26" s="772"/>
      <c r="N26" s="703"/>
      <c r="O26" s="705"/>
      <c r="P26" s="773"/>
      <c r="Q26" s="867"/>
      <c r="R26" s="867"/>
      <c r="S26" s="1083"/>
      <c r="T26" s="1084"/>
      <c r="U26" s="841"/>
      <c r="V26" s="841"/>
      <c r="W26" s="841"/>
      <c r="X26" s="703"/>
      <c r="Y26" s="705"/>
      <c r="Z26" s="773"/>
      <c r="AA26" s="773"/>
      <c r="AB26" s="773"/>
      <c r="AC26" s="861"/>
      <c r="AD26" s="704"/>
      <c r="AE26" s="773"/>
      <c r="AF26" s="772"/>
      <c r="AG26" s="868"/>
      <c r="AH26" s="703"/>
      <c r="AI26" s="705"/>
      <c r="AJ26" s="773"/>
      <c r="AK26" s="772"/>
      <c r="AL26" s="868"/>
      <c r="AM26" s="861"/>
      <c r="AN26" s="704"/>
      <c r="AO26" s="773"/>
      <c r="AP26" s="772"/>
      <c r="AQ26" s="772"/>
      <c r="AR26" s="703"/>
      <c r="AS26" s="1086"/>
      <c r="AT26" s="843"/>
      <c r="AU26" s="843"/>
      <c r="AV26" s="843"/>
      <c r="AW26" s="844"/>
      <c r="AX26" s="704">
        <v>45161638</v>
      </c>
      <c r="AY26" s="843"/>
      <c r="AZ26" s="773">
        <v>55548815</v>
      </c>
      <c r="BA26" s="843" t="s">
        <v>738</v>
      </c>
      <c r="BB26" s="703" t="s">
        <v>813</v>
      </c>
      <c r="BC26" s="1086"/>
      <c r="BD26" s="843"/>
      <c r="BE26" s="843"/>
      <c r="BF26" s="843"/>
      <c r="BG26" s="843"/>
      <c r="BH26" s="834">
        <f aca="true" t="shared" si="5" ref="BH26:BI30">E26+J26+O26+T26+Y26+AD26+AI26+AN26+AS26+AX26+BC26</f>
        <v>45161638</v>
      </c>
      <c r="BI26" s="835">
        <f t="shared" si="5"/>
        <v>0</v>
      </c>
      <c r="BJ26" s="983">
        <f>G26+L26+Q26+V26+AA26+AF26+AK26+AO26+AU26+AZ26+BE26</f>
        <v>55548815</v>
      </c>
      <c r="BK26" s="1036">
        <f>BH26+BI26</f>
        <v>45161638</v>
      </c>
      <c r="BL26" s="1038">
        <f>BK26/4.1749</f>
        <v>10817417.902225202</v>
      </c>
      <c r="BM26" s="836" t="s">
        <v>918</v>
      </c>
      <c r="BN26" s="845" t="s">
        <v>396</v>
      </c>
      <c r="BO26" s="870"/>
      <c r="BP26" s="869"/>
    </row>
    <row r="27" spans="1:68" ht="51">
      <c r="A27" s="257">
        <v>24</v>
      </c>
      <c r="B27" s="776" t="s">
        <v>811</v>
      </c>
      <c r="C27" s="839"/>
      <c r="D27" s="1082" t="s">
        <v>815</v>
      </c>
      <c r="E27" s="716"/>
      <c r="F27" s="866"/>
      <c r="G27" s="773"/>
      <c r="H27" s="773"/>
      <c r="I27" s="844"/>
      <c r="J27" s="704"/>
      <c r="K27" s="773"/>
      <c r="L27" s="772"/>
      <c r="M27" s="772"/>
      <c r="N27" s="703"/>
      <c r="O27" s="705"/>
      <c r="P27" s="773"/>
      <c r="Q27" s="867"/>
      <c r="R27" s="867"/>
      <c r="S27" s="1083"/>
      <c r="T27" s="1084"/>
      <c r="U27" s="841"/>
      <c r="V27" s="841"/>
      <c r="W27" s="841"/>
      <c r="X27" s="703"/>
      <c r="Y27" s="705"/>
      <c r="Z27" s="773"/>
      <c r="AA27" s="773"/>
      <c r="AB27" s="773"/>
      <c r="AC27" s="861"/>
      <c r="AD27" s="704"/>
      <c r="AE27" s="773"/>
      <c r="AF27" s="772"/>
      <c r="AG27" s="868"/>
      <c r="AH27" s="703"/>
      <c r="AI27" s="705"/>
      <c r="AJ27" s="773"/>
      <c r="AK27" s="772"/>
      <c r="AL27" s="868"/>
      <c r="AM27" s="861"/>
      <c r="AN27" s="704"/>
      <c r="AO27" s="773"/>
      <c r="AP27" s="772"/>
      <c r="AQ27" s="772"/>
      <c r="AR27" s="703"/>
      <c r="AS27" s="1086"/>
      <c r="AT27" s="843"/>
      <c r="AU27" s="843"/>
      <c r="AV27" s="843"/>
      <c r="AW27" s="844"/>
      <c r="AX27" s="704">
        <v>86040244</v>
      </c>
      <c r="AY27" s="843"/>
      <c r="AZ27" s="773">
        <v>105829500</v>
      </c>
      <c r="BA27" s="843" t="s">
        <v>738</v>
      </c>
      <c r="BB27" s="703" t="s">
        <v>813</v>
      </c>
      <c r="BC27" s="1086"/>
      <c r="BD27" s="843"/>
      <c r="BE27" s="843"/>
      <c r="BF27" s="843"/>
      <c r="BG27" s="843"/>
      <c r="BH27" s="834">
        <f t="shared" si="5"/>
        <v>86040244</v>
      </c>
      <c r="BI27" s="835">
        <f t="shared" si="5"/>
        <v>0</v>
      </c>
      <c r="BJ27" s="983">
        <f>G27+L27+Q27+V27+AA27+AF27+AK27+AO27+AU27+AZ27+BE27</f>
        <v>105829500</v>
      </c>
      <c r="BK27" s="1036">
        <f>BH27+BI27</f>
        <v>86040244</v>
      </c>
      <c r="BL27" s="1038">
        <f>BK27/4.1749</f>
        <v>20608935.303839613</v>
      </c>
      <c r="BM27" s="836" t="s">
        <v>918</v>
      </c>
      <c r="BN27" s="845" t="s">
        <v>396</v>
      </c>
      <c r="BO27" s="870"/>
      <c r="BP27" s="869"/>
    </row>
    <row r="28" spans="1:69" ht="63.75">
      <c r="A28" s="257">
        <v>25</v>
      </c>
      <c r="B28" s="776" t="s">
        <v>811</v>
      </c>
      <c r="C28" s="839"/>
      <c r="D28" s="1288" t="s">
        <v>903</v>
      </c>
      <c r="E28" s="716"/>
      <c r="F28" s="866"/>
      <c r="G28" s="773"/>
      <c r="H28" s="773"/>
      <c r="I28" s="844"/>
      <c r="J28" s="704"/>
      <c r="K28" s="773"/>
      <c r="L28" s="772"/>
      <c r="M28" s="772"/>
      <c r="N28" s="703"/>
      <c r="O28" s="705"/>
      <c r="P28" s="773"/>
      <c r="Q28" s="867"/>
      <c r="R28" s="867"/>
      <c r="S28" s="1083"/>
      <c r="T28" s="1084"/>
      <c r="U28" s="841"/>
      <c r="V28" s="841"/>
      <c r="W28" s="841"/>
      <c r="X28" s="703"/>
      <c r="Y28" s="705"/>
      <c r="Z28" s="773"/>
      <c r="AA28" s="773"/>
      <c r="AB28" s="773"/>
      <c r="AC28" s="861"/>
      <c r="AD28" s="704"/>
      <c r="AE28" s="773"/>
      <c r="AF28" s="772"/>
      <c r="AG28" s="868"/>
      <c r="AH28" s="703"/>
      <c r="AI28" s="705"/>
      <c r="AJ28" s="773"/>
      <c r="AK28" s="772"/>
      <c r="AL28" s="868"/>
      <c r="AM28" s="861"/>
      <c r="AN28" s="704"/>
      <c r="AO28" s="773"/>
      <c r="AP28" s="772"/>
      <c r="AQ28" s="772"/>
      <c r="AR28" s="703"/>
      <c r="AS28" s="1086"/>
      <c r="AT28" s="843"/>
      <c r="AU28" s="843"/>
      <c r="AV28" s="843"/>
      <c r="AW28" s="844"/>
      <c r="AX28" s="704">
        <v>57009451</v>
      </c>
      <c r="AY28" s="843"/>
      <c r="AZ28" s="773">
        <v>70121625</v>
      </c>
      <c r="BA28" s="843" t="s">
        <v>814</v>
      </c>
      <c r="BB28" s="703" t="s">
        <v>813</v>
      </c>
      <c r="BC28" s="1086"/>
      <c r="BD28" s="843"/>
      <c r="BE28" s="843"/>
      <c r="BF28" s="843"/>
      <c r="BG28" s="844"/>
      <c r="BH28" s="834">
        <f t="shared" si="5"/>
        <v>57009451</v>
      </c>
      <c r="BI28" s="835">
        <f t="shared" si="5"/>
        <v>0</v>
      </c>
      <c r="BJ28" s="983">
        <f>G28+L28+Q28+V28+AA28+AF28+AK28+AO28+AU28+AZ28+BE28</f>
        <v>70121625</v>
      </c>
      <c r="BK28" s="1036">
        <f>BH28+BI28</f>
        <v>57009451</v>
      </c>
      <c r="BL28" s="1289">
        <f>BK28/4.1749</f>
        <v>13655285.39605739</v>
      </c>
      <c r="BM28" s="836" t="s">
        <v>918</v>
      </c>
      <c r="BN28" s="1292" t="s">
        <v>396</v>
      </c>
      <c r="BO28" s="870"/>
      <c r="BP28" s="869"/>
      <c r="BQ28" s="111" t="s">
        <v>904</v>
      </c>
    </row>
    <row r="29" spans="1:69" ht="63.75">
      <c r="A29" s="257">
        <v>26</v>
      </c>
      <c r="B29" s="776">
        <v>6050</v>
      </c>
      <c r="C29" s="839"/>
      <c r="D29" s="1288" t="s">
        <v>906</v>
      </c>
      <c r="E29" s="716"/>
      <c r="F29" s="866"/>
      <c r="G29" s="773"/>
      <c r="H29" s="773"/>
      <c r="I29" s="844"/>
      <c r="J29" s="704"/>
      <c r="K29" s="773"/>
      <c r="L29" s="772"/>
      <c r="M29" s="772"/>
      <c r="N29" s="703"/>
      <c r="O29" s="705"/>
      <c r="P29" s="773"/>
      <c r="Q29" s="867"/>
      <c r="R29" s="867"/>
      <c r="S29" s="1083"/>
      <c r="T29" s="1084"/>
      <c r="U29" s="841"/>
      <c r="V29" s="841"/>
      <c r="W29" s="841"/>
      <c r="X29" s="703"/>
      <c r="Y29" s="705"/>
      <c r="Z29" s="773"/>
      <c r="AA29" s="773"/>
      <c r="AB29" s="773"/>
      <c r="AC29" s="861"/>
      <c r="AD29" s="704"/>
      <c r="AE29" s="773"/>
      <c r="AF29" s="772"/>
      <c r="AG29" s="868"/>
      <c r="AH29" s="703"/>
      <c r="AI29" s="705"/>
      <c r="AJ29" s="773"/>
      <c r="AK29" s="772"/>
      <c r="AL29" s="868"/>
      <c r="AM29" s="861"/>
      <c r="AN29" s="704"/>
      <c r="AO29" s="773"/>
      <c r="AP29" s="772"/>
      <c r="AQ29" s="772"/>
      <c r="AR29" s="703"/>
      <c r="AS29" s="1086"/>
      <c r="AT29" s="843"/>
      <c r="AU29" s="843"/>
      <c r="AV29" s="843"/>
      <c r="AW29" s="844"/>
      <c r="AX29" s="739">
        <v>950000</v>
      </c>
      <c r="AY29" s="1290"/>
      <c r="AZ29" s="775">
        <v>1168500</v>
      </c>
      <c r="BA29" s="1290" t="s">
        <v>814</v>
      </c>
      <c r="BB29" s="1291" t="s">
        <v>907</v>
      </c>
      <c r="BC29" s="843"/>
      <c r="BD29" s="843"/>
      <c r="BE29" s="843"/>
      <c r="BF29" s="843"/>
      <c r="BG29" s="844"/>
      <c r="BH29" s="1293">
        <f t="shared" si="5"/>
        <v>950000</v>
      </c>
      <c r="BI29" s="835"/>
      <c r="BJ29" s="983">
        <f>G29+L29+Q29+V29+AA29+AF29+AK29+AO29+AU29+AZ29+BE29</f>
        <v>1168500</v>
      </c>
      <c r="BK29" s="1036">
        <f>BH29+BI29</f>
        <v>950000</v>
      </c>
      <c r="BL29" s="1289">
        <f>BK29/4.1749</f>
        <v>227550.36048767634</v>
      </c>
      <c r="BM29" s="836" t="s">
        <v>917</v>
      </c>
      <c r="BN29" s="1292" t="s">
        <v>396</v>
      </c>
      <c r="BO29" s="1294"/>
      <c r="BP29" s="1295"/>
      <c r="BQ29" s="111" t="s">
        <v>904</v>
      </c>
    </row>
    <row r="30" spans="1:69" ht="38.25">
      <c r="A30" s="257">
        <v>27</v>
      </c>
      <c r="B30" s="776">
        <v>6050</v>
      </c>
      <c r="C30" s="839"/>
      <c r="D30" s="1288" t="s">
        <v>908</v>
      </c>
      <c r="E30" s="716"/>
      <c r="F30" s="866"/>
      <c r="G30" s="773"/>
      <c r="H30" s="773"/>
      <c r="I30" s="844"/>
      <c r="J30" s="704"/>
      <c r="K30" s="773"/>
      <c r="L30" s="772"/>
      <c r="M30" s="772"/>
      <c r="N30" s="703"/>
      <c r="O30" s="705"/>
      <c r="P30" s="773"/>
      <c r="Q30" s="867"/>
      <c r="R30" s="867"/>
      <c r="S30" s="1083"/>
      <c r="T30" s="1084"/>
      <c r="U30" s="841"/>
      <c r="V30" s="841"/>
      <c r="W30" s="841"/>
      <c r="X30" s="703"/>
      <c r="Y30" s="705"/>
      <c r="Z30" s="773"/>
      <c r="AA30" s="773"/>
      <c r="AB30" s="773"/>
      <c r="AC30" s="861"/>
      <c r="AD30" s="704"/>
      <c r="AE30" s="773"/>
      <c r="AF30" s="772"/>
      <c r="AG30" s="868"/>
      <c r="AH30" s="703"/>
      <c r="AI30" s="705"/>
      <c r="AJ30" s="773"/>
      <c r="AK30" s="772"/>
      <c r="AL30" s="868"/>
      <c r="AM30" s="861"/>
      <c r="AN30" s="704"/>
      <c r="AO30" s="773"/>
      <c r="AP30" s="772"/>
      <c r="AQ30" s="772"/>
      <c r="AR30" s="703"/>
      <c r="AS30" s="1086"/>
      <c r="AT30" s="843"/>
      <c r="AU30" s="843"/>
      <c r="AV30" s="843"/>
      <c r="AW30" s="844"/>
      <c r="AX30" s="739">
        <v>180317</v>
      </c>
      <c r="AY30" s="1290"/>
      <c r="AZ30" s="775">
        <v>221790</v>
      </c>
      <c r="BA30" s="1290" t="s">
        <v>738</v>
      </c>
      <c r="BB30" s="1291" t="s">
        <v>913</v>
      </c>
      <c r="BC30" s="843"/>
      <c r="BD30" s="843"/>
      <c r="BE30" s="843"/>
      <c r="BF30" s="843"/>
      <c r="BG30" s="844"/>
      <c r="BH30" s="1293">
        <f t="shared" si="5"/>
        <v>180317</v>
      </c>
      <c r="BI30" s="835"/>
      <c r="BJ30" s="983">
        <f>G30+L30+Q30+V30+AA30+AF30+AK30+AO30+AU30+AZ30+BE30</f>
        <v>221790</v>
      </c>
      <c r="BK30" s="1036">
        <f>BH30+BI30</f>
        <v>180317</v>
      </c>
      <c r="BL30" s="1289">
        <f>BK30/4.1749</f>
        <v>43190.735107427725</v>
      </c>
      <c r="BM30" s="836" t="s">
        <v>916</v>
      </c>
      <c r="BN30" s="1292" t="s">
        <v>396</v>
      </c>
      <c r="BO30" s="1294"/>
      <c r="BP30" s="1295"/>
      <c r="BQ30" s="111" t="s">
        <v>904</v>
      </c>
    </row>
    <row r="31" spans="1:68" ht="12.75">
      <c r="A31" s="1267"/>
      <c r="B31" s="1268"/>
      <c r="C31" s="1269"/>
      <c r="D31" s="1270"/>
      <c r="E31" s="1271"/>
      <c r="F31" s="1271"/>
      <c r="G31" s="1272"/>
      <c r="H31" s="1272"/>
      <c r="I31" s="1273"/>
      <c r="J31" s="1272"/>
      <c r="K31" s="1272"/>
      <c r="L31" s="1274"/>
      <c r="M31" s="1274"/>
      <c r="N31" s="1273"/>
      <c r="O31" s="1272"/>
      <c r="P31" s="1272"/>
      <c r="Q31" s="1275"/>
      <c r="R31" s="1275"/>
      <c r="S31" s="1276"/>
      <c r="T31" s="1277"/>
      <c r="U31" s="1277"/>
      <c r="V31" s="1277"/>
      <c r="W31" s="1277"/>
      <c r="X31" s="1273"/>
      <c r="Y31" s="1272"/>
      <c r="Z31" s="1272"/>
      <c r="AA31" s="1272"/>
      <c r="AB31" s="1272"/>
      <c r="AC31" s="1278"/>
      <c r="AD31" s="1272"/>
      <c r="AE31" s="1272"/>
      <c r="AF31" s="1274"/>
      <c r="AG31" s="1279"/>
      <c r="AH31" s="1273"/>
      <c r="AI31" s="1272"/>
      <c r="AJ31" s="1272"/>
      <c r="AK31" s="1274"/>
      <c r="AL31" s="1279"/>
      <c r="AM31" s="1278"/>
      <c r="AN31" s="1272"/>
      <c r="AO31" s="1272"/>
      <c r="AP31" s="1274"/>
      <c r="AQ31" s="1274"/>
      <c r="AR31" s="1273"/>
      <c r="AS31" s="1273"/>
      <c r="AT31" s="1273"/>
      <c r="AU31" s="1273"/>
      <c r="AV31" s="1273"/>
      <c r="AW31" s="1273"/>
      <c r="AX31" s="1272"/>
      <c r="AY31" s="1273"/>
      <c r="AZ31" s="1272"/>
      <c r="BA31" s="1273"/>
      <c r="BB31" s="1273"/>
      <c r="BC31" s="1273"/>
      <c r="BD31" s="1273"/>
      <c r="BE31" s="1273"/>
      <c r="BF31" s="1273"/>
      <c r="BG31" s="1273"/>
      <c r="BH31" s="1280"/>
      <c r="BI31" s="1274"/>
      <c r="BJ31" s="1281"/>
      <c r="BK31" s="1282"/>
      <c r="BL31" s="1283"/>
      <c r="BM31" s="1284"/>
      <c r="BN31" s="1285"/>
      <c r="BO31" s="1286"/>
      <c r="BP31" s="1287"/>
    </row>
    <row r="32" spans="1:68" ht="12.75">
      <c r="A32" s="1267"/>
      <c r="B32" s="1268"/>
      <c r="C32" s="1269"/>
      <c r="D32" s="1270"/>
      <c r="E32" s="1271"/>
      <c r="F32" s="1271"/>
      <c r="G32" s="1272"/>
      <c r="H32" s="1272"/>
      <c r="I32" s="1273"/>
      <c r="J32" s="1272"/>
      <c r="K32" s="1272"/>
      <c r="L32" s="1274"/>
      <c r="M32" s="1274"/>
      <c r="N32" s="1273"/>
      <c r="O32" s="1272"/>
      <c r="P32" s="1272"/>
      <c r="Q32" s="1275"/>
      <c r="R32" s="1275"/>
      <c r="S32" s="1276"/>
      <c r="T32" s="1277"/>
      <c r="U32" s="1277"/>
      <c r="V32" s="1277"/>
      <c r="W32" s="1277"/>
      <c r="X32" s="1273"/>
      <c r="Y32" s="1272"/>
      <c r="Z32" s="1272"/>
      <c r="AA32" s="1272"/>
      <c r="AB32" s="1272"/>
      <c r="AC32" s="1278"/>
      <c r="AD32" s="1272"/>
      <c r="AE32" s="1272"/>
      <c r="AF32" s="1274"/>
      <c r="AG32" s="1279"/>
      <c r="AH32" s="1273"/>
      <c r="AI32" s="1272"/>
      <c r="AJ32" s="1272"/>
      <c r="AK32" s="1274"/>
      <c r="AL32" s="1279"/>
      <c r="AM32" s="1278"/>
      <c r="AN32" s="1272"/>
      <c r="AO32" s="1272"/>
      <c r="AP32" s="1274"/>
      <c r="AQ32" s="1274"/>
      <c r="AR32" s="1273"/>
      <c r="AS32" s="1273"/>
      <c r="AT32" s="1273"/>
      <c r="AU32" s="1273"/>
      <c r="AV32" s="1273"/>
      <c r="AW32" s="1273"/>
      <c r="AX32" s="1272"/>
      <c r="AY32" s="1273"/>
      <c r="AZ32" s="1272"/>
      <c r="BA32" s="1273"/>
      <c r="BB32" s="1273"/>
      <c r="BC32" s="1273"/>
      <c r="BD32" s="1273"/>
      <c r="BE32" s="1273"/>
      <c r="BF32" s="1273"/>
      <c r="BG32" s="1273"/>
      <c r="BH32" s="1280"/>
      <c r="BI32" s="1274"/>
      <c r="BJ32" s="1281"/>
      <c r="BK32" s="1282"/>
      <c r="BL32" s="1283"/>
      <c r="BM32" s="1284"/>
      <c r="BN32" s="1285"/>
      <c r="BO32" s="1286"/>
      <c r="BP32" s="1287"/>
    </row>
    <row r="33" spans="1:68" ht="15.75">
      <c r="A33" s="1247"/>
      <c r="B33" s="1247"/>
      <c r="C33" s="1247"/>
      <c r="D33" s="1248"/>
      <c r="E33" s="1247"/>
      <c r="F33" s="1247"/>
      <c r="G33" s="1247"/>
      <c r="H33" s="1247"/>
      <c r="I33" s="1247"/>
      <c r="J33" s="1247"/>
      <c r="K33" s="1247"/>
      <c r="L33" s="1247"/>
      <c r="M33" s="1247"/>
      <c r="N33" s="1247"/>
      <c r="O33" s="1249"/>
      <c r="P33" s="1249"/>
      <c r="Q33" s="1249"/>
      <c r="R33" s="1249"/>
      <c r="S33" s="1249"/>
      <c r="T33" s="1247"/>
      <c r="U33" s="1247"/>
      <c r="V33" s="1247"/>
      <c r="W33" s="1247"/>
      <c r="X33" s="1247"/>
      <c r="Y33" s="1247"/>
      <c r="Z33" s="1247"/>
      <c r="AA33" s="1247"/>
      <c r="AB33" s="1247"/>
      <c r="AC33" s="1247"/>
      <c r="AD33" s="1247"/>
      <c r="AE33" s="1247"/>
      <c r="AF33" s="1247"/>
      <c r="AG33" s="1247"/>
      <c r="AH33" s="1250"/>
      <c r="AI33" s="1247"/>
      <c r="AJ33" s="1247"/>
      <c r="AK33" s="1247"/>
      <c r="AL33" s="1247"/>
      <c r="AM33" s="1247"/>
      <c r="AN33" s="1249"/>
      <c r="AO33" s="1249"/>
      <c r="AP33" s="1249"/>
      <c r="AQ33" s="1249"/>
      <c r="AR33" s="1249"/>
      <c r="AS33" s="1247"/>
      <c r="AT33" s="1247"/>
      <c r="AU33" s="1247"/>
      <c r="AV33" s="1247"/>
      <c r="AW33" s="1247"/>
      <c r="AX33" s="1247"/>
      <c r="AY33" s="1247"/>
      <c r="AZ33" s="1247"/>
      <c r="BA33" s="1247"/>
      <c r="BB33" s="1247"/>
      <c r="BC33" s="1247"/>
      <c r="BD33" s="1247"/>
      <c r="BE33" s="1247"/>
      <c r="BF33" s="1247"/>
      <c r="BG33" s="1247"/>
      <c r="BH33" s="1247"/>
      <c r="BI33" s="1247"/>
      <c r="BJ33" s="1247"/>
      <c r="BK33" s="1247"/>
      <c r="BL33" s="1247"/>
      <c r="BM33" s="1251"/>
      <c r="BN33" s="1251"/>
      <c r="BO33" s="1247"/>
      <c r="BP33" s="1247"/>
    </row>
    <row r="34" spans="1:68" ht="15.75" customHeight="1">
      <c r="A34" s="1247"/>
      <c r="B34" s="1458" t="s">
        <v>929</v>
      </c>
      <c r="C34" s="1458"/>
      <c r="D34" s="1248"/>
      <c r="E34" s="1247"/>
      <c r="F34" s="1247"/>
      <c r="G34" s="1247"/>
      <c r="H34" s="1247"/>
      <c r="I34" s="1247"/>
      <c r="J34" s="1247"/>
      <c r="K34" s="1247"/>
      <c r="L34" s="1247"/>
      <c r="M34" s="1247"/>
      <c r="N34" s="1247"/>
      <c r="O34" s="1249"/>
      <c r="P34" s="1249"/>
      <c r="Q34" s="1249"/>
      <c r="R34" s="1249"/>
      <c r="S34" s="1249"/>
      <c r="T34" s="1247"/>
      <c r="U34" s="1247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50"/>
      <c r="AI34" s="1247"/>
      <c r="AJ34" s="1247"/>
      <c r="AK34" s="1247"/>
      <c r="AL34" s="1247"/>
      <c r="AM34" s="1247"/>
      <c r="AN34" s="1249"/>
      <c r="AO34" s="1249"/>
      <c r="AP34" s="1249"/>
      <c r="AQ34" s="1249"/>
      <c r="AR34" s="1249"/>
      <c r="AS34" s="1247"/>
      <c r="AT34" s="1247"/>
      <c r="AU34" s="1247"/>
      <c r="AV34" s="1247"/>
      <c r="AW34" s="1247"/>
      <c r="AX34" s="1247"/>
      <c r="AY34" s="1247"/>
      <c r="AZ34" s="1247"/>
      <c r="BA34" s="1247"/>
      <c r="BB34" s="1247"/>
      <c r="BC34" s="1247"/>
      <c r="BD34" s="1247"/>
      <c r="BE34" s="1247"/>
      <c r="BF34" s="1247"/>
      <c r="BG34" s="1247"/>
      <c r="BH34" s="1247"/>
      <c r="BI34" s="1247"/>
      <c r="BJ34" s="1247"/>
      <c r="BK34" s="1247"/>
      <c r="BL34" s="1247"/>
      <c r="BM34" s="1251"/>
      <c r="BN34" s="1489" t="s">
        <v>932</v>
      </c>
      <c r="BO34" s="1460"/>
      <c r="BP34" s="1460"/>
    </row>
    <row r="35" spans="1:68" ht="12.75">
      <c r="A35" s="1247"/>
      <c r="B35" s="1458"/>
      <c r="C35" s="1458"/>
      <c r="D35" s="1248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9"/>
      <c r="P35" s="1249"/>
      <c r="Q35" s="1249"/>
      <c r="R35" s="1249"/>
      <c r="S35" s="1249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50"/>
      <c r="AI35" s="1247"/>
      <c r="AJ35" s="1247"/>
      <c r="AK35" s="1247"/>
      <c r="AL35" s="1247"/>
      <c r="AM35" s="1247"/>
      <c r="AN35" s="1249"/>
      <c r="AO35" s="1249"/>
      <c r="AP35" s="1249"/>
      <c r="AQ35" s="1249"/>
      <c r="AR35" s="1249"/>
      <c r="AS35" s="1247"/>
      <c r="AT35" s="1247"/>
      <c r="AU35" s="1247"/>
      <c r="AV35" s="1247"/>
      <c r="AW35" s="1247"/>
      <c r="AX35" s="1247"/>
      <c r="AY35" s="1247"/>
      <c r="AZ35" s="1247"/>
      <c r="BA35" s="1247"/>
      <c r="BB35" s="1247"/>
      <c r="BC35" s="1247"/>
      <c r="BD35" s="1247"/>
      <c r="BE35" s="1247"/>
      <c r="BF35" s="1247"/>
      <c r="BG35" s="1247"/>
      <c r="BH35" s="1247"/>
      <c r="BI35" s="1247"/>
      <c r="BJ35" s="1247"/>
      <c r="BK35" s="1247"/>
      <c r="BL35" s="1247"/>
      <c r="BM35" s="1247"/>
      <c r="BN35" s="1460"/>
      <c r="BO35" s="1460"/>
      <c r="BP35" s="1460"/>
    </row>
    <row r="36" spans="1:68" ht="12.75">
      <c r="A36" s="1247"/>
      <c r="B36" s="1458"/>
      <c r="C36" s="1458"/>
      <c r="D36" s="1248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9"/>
      <c r="P36" s="1249"/>
      <c r="Q36" s="1249"/>
      <c r="R36" s="1249"/>
      <c r="S36" s="1249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50"/>
      <c r="AI36" s="1247"/>
      <c r="AJ36" s="1247"/>
      <c r="AK36" s="1247"/>
      <c r="AL36" s="1247"/>
      <c r="AM36" s="1247"/>
      <c r="AN36" s="1249"/>
      <c r="AO36" s="1249"/>
      <c r="AP36" s="1249"/>
      <c r="AQ36" s="1249"/>
      <c r="AR36" s="1249"/>
      <c r="AS36" s="1247"/>
      <c r="AT36" s="1247"/>
      <c r="AU36" s="1247"/>
      <c r="AV36" s="1247"/>
      <c r="AW36" s="1247"/>
      <c r="AX36" s="1247"/>
      <c r="AY36" s="1247"/>
      <c r="AZ36" s="1247"/>
      <c r="BA36" s="1247"/>
      <c r="BB36" s="1247"/>
      <c r="BC36" s="1247"/>
      <c r="BD36" s="1247"/>
      <c r="BE36" s="1247"/>
      <c r="BF36" s="1247"/>
      <c r="BG36" s="1247"/>
      <c r="BH36" s="1247"/>
      <c r="BI36" s="1247"/>
      <c r="BJ36" s="1247"/>
      <c r="BK36" s="1247"/>
      <c r="BL36" s="1247"/>
      <c r="BM36" s="1247"/>
      <c r="BN36" s="1460"/>
      <c r="BO36" s="1460"/>
      <c r="BP36" s="1460"/>
    </row>
    <row r="37" spans="1:68" ht="12.75">
      <c r="A37" s="1247"/>
      <c r="B37" s="1458"/>
      <c r="C37" s="1458"/>
      <c r="D37" s="1248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9"/>
      <c r="P37" s="1249"/>
      <c r="Q37" s="1249"/>
      <c r="R37" s="1249"/>
      <c r="S37" s="1249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50"/>
      <c r="AI37" s="1247"/>
      <c r="AJ37" s="1247"/>
      <c r="AK37" s="1247"/>
      <c r="AL37" s="1247"/>
      <c r="AM37" s="1247"/>
      <c r="AN37" s="1249"/>
      <c r="AO37" s="1249"/>
      <c r="AP37" s="1249"/>
      <c r="AQ37" s="1249"/>
      <c r="AR37" s="1249"/>
      <c r="AS37" s="1247"/>
      <c r="AT37" s="1247"/>
      <c r="AU37" s="1247"/>
      <c r="AV37" s="1247"/>
      <c r="AW37" s="1247"/>
      <c r="AX37" s="1247"/>
      <c r="AY37" s="1247"/>
      <c r="AZ37" s="1247"/>
      <c r="BA37" s="1247"/>
      <c r="BB37" s="1247"/>
      <c r="BC37" s="1247"/>
      <c r="BD37" s="1247"/>
      <c r="BE37" s="1247"/>
      <c r="BF37" s="1247"/>
      <c r="BG37" s="1247"/>
      <c r="BH37" s="1247"/>
      <c r="BI37" s="1247"/>
      <c r="BJ37" s="1247"/>
      <c r="BK37" s="1247"/>
      <c r="BL37" s="1247"/>
      <c r="BM37" s="1247"/>
      <c r="BN37" s="1460"/>
      <c r="BO37" s="1460"/>
      <c r="BP37" s="1460"/>
    </row>
    <row r="38" spans="1:68" ht="12.75">
      <c r="A38" s="1247"/>
      <c r="B38" s="1458"/>
      <c r="C38" s="1458"/>
      <c r="D38" s="1248"/>
      <c r="E38" s="1247"/>
      <c r="F38" s="1247"/>
      <c r="G38" s="1247"/>
      <c r="H38" s="1247"/>
      <c r="I38" s="1247"/>
      <c r="J38" s="1247"/>
      <c r="K38" s="1247"/>
      <c r="L38" s="1247"/>
      <c r="M38" s="1247"/>
      <c r="N38" s="1247"/>
      <c r="O38" s="1249"/>
      <c r="P38" s="1249"/>
      <c r="Q38" s="1249"/>
      <c r="R38" s="1249"/>
      <c r="S38" s="1249"/>
      <c r="T38" s="1247"/>
      <c r="U38" s="1247"/>
      <c r="V38" s="1247"/>
      <c r="W38" s="1247"/>
      <c r="X38" s="1247"/>
      <c r="Y38" s="1247"/>
      <c r="Z38" s="1247"/>
      <c r="AA38" s="1247"/>
      <c r="AB38" s="1247"/>
      <c r="AC38" s="1247"/>
      <c r="AD38" s="1247"/>
      <c r="AE38" s="1247"/>
      <c r="AF38" s="1247"/>
      <c r="AG38" s="1247"/>
      <c r="AH38" s="1250"/>
      <c r="AI38" s="1247"/>
      <c r="AJ38" s="1247"/>
      <c r="AK38" s="1247"/>
      <c r="AL38" s="1247"/>
      <c r="AM38" s="1247"/>
      <c r="AN38" s="1249"/>
      <c r="AO38" s="1249"/>
      <c r="AP38" s="1249"/>
      <c r="AQ38" s="1249"/>
      <c r="AR38" s="1249"/>
      <c r="AS38" s="1247"/>
      <c r="AT38" s="1247"/>
      <c r="AU38" s="1247"/>
      <c r="AV38" s="1247"/>
      <c r="AW38" s="1247"/>
      <c r="AX38" s="1247"/>
      <c r="AY38" s="1247"/>
      <c r="AZ38" s="1247"/>
      <c r="BA38" s="1247"/>
      <c r="BB38" s="1247"/>
      <c r="BC38" s="1247"/>
      <c r="BD38" s="1247"/>
      <c r="BE38" s="1247"/>
      <c r="BF38" s="1247"/>
      <c r="BG38" s="1247"/>
      <c r="BH38" s="1247"/>
      <c r="BI38" s="1247"/>
      <c r="BJ38" s="1247"/>
      <c r="BK38" s="1247"/>
      <c r="BL38" s="1247"/>
      <c r="BM38" s="1247"/>
      <c r="BN38" s="1460"/>
      <c r="BO38" s="1460"/>
      <c r="BP38" s="1460"/>
    </row>
    <row r="39" spans="1:68" ht="12.75">
      <c r="A39" s="1247"/>
      <c r="B39" s="1247"/>
      <c r="C39" s="1247"/>
      <c r="D39" s="1248"/>
      <c r="E39" s="1247"/>
      <c r="F39" s="1247"/>
      <c r="G39" s="1247"/>
      <c r="H39" s="1247"/>
      <c r="I39" s="1247"/>
      <c r="J39" s="1247"/>
      <c r="K39" s="1247"/>
      <c r="L39" s="1247"/>
      <c r="M39" s="1247"/>
      <c r="N39" s="1247"/>
      <c r="O39" s="1249"/>
      <c r="P39" s="1249"/>
      <c r="Q39" s="1249"/>
      <c r="R39" s="1249"/>
      <c r="S39" s="1249"/>
      <c r="T39" s="1247"/>
      <c r="U39" s="1247"/>
      <c r="V39" s="1247"/>
      <c r="W39" s="1247"/>
      <c r="X39" s="1247"/>
      <c r="Y39" s="1247"/>
      <c r="Z39" s="1247"/>
      <c r="AA39" s="1247"/>
      <c r="AB39" s="1247"/>
      <c r="AC39" s="1247"/>
      <c r="AD39" s="1247"/>
      <c r="AE39" s="1247"/>
      <c r="AF39" s="1247"/>
      <c r="AG39" s="1247"/>
      <c r="AH39" s="1250"/>
      <c r="AI39" s="1247"/>
      <c r="AJ39" s="1247"/>
      <c r="AK39" s="1247"/>
      <c r="AL39" s="1247"/>
      <c r="AM39" s="1247"/>
      <c r="AN39" s="1249"/>
      <c r="AO39" s="1249"/>
      <c r="AP39" s="1249"/>
      <c r="AQ39" s="1249"/>
      <c r="AR39" s="1249"/>
      <c r="AS39" s="1247"/>
      <c r="AT39" s="1247"/>
      <c r="AU39" s="1247"/>
      <c r="AV39" s="1247"/>
      <c r="AW39" s="1247"/>
      <c r="AX39" s="1247"/>
      <c r="AY39" s="1247"/>
      <c r="AZ39" s="1247"/>
      <c r="BA39" s="1247"/>
      <c r="BB39" s="1247"/>
      <c r="BC39" s="1247"/>
      <c r="BD39" s="1247"/>
      <c r="BE39" s="1247"/>
      <c r="BF39" s="1247"/>
      <c r="BG39" s="1247"/>
      <c r="BH39" s="1247"/>
      <c r="BI39" s="1247"/>
      <c r="BJ39" s="1247"/>
      <c r="BK39" s="1247"/>
      <c r="BL39" s="1247"/>
      <c r="BM39" s="1247"/>
      <c r="BN39" s="1460"/>
      <c r="BO39" s="1460"/>
      <c r="BP39" s="1460"/>
    </row>
    <row r="40" spans="1:68" ht="12.75">
      <c r="A40" s="1247"/>
      <c r="B40" s="1247"/>
      <c r="C40" s="1247"/>
      <c r="D40" s="1248"/>
      <c r="E40" s="1247"/>
      <c r="F40" s="1247"/>
      <c r="G40" s="1247"/>
      <c r="H40" s="1247"/>
      <c r="I40" s="1247"/>
      <c r="J40" s="1247"/>
      <c r="K40" s="1247"/>
      <c r="L40" s="1247"/>
      <c r="M40" s="1247"/>
      <c r="N40" s="1247"/>
      <c r="O40" s="1249"/>
      <c r="P40" s="1249"/>
      <c r="Q40" s="1249"/>
      <c r="R40" s="1249"/>
      <c r="S40" s="1249"/>
      <c r="T40" s="1247"/>
      <c r="U40" s="1247"/>
      <c r="V40" s="1247"/>
      <c r="W40" s="1247"/>
      <c r="X40" s="1247"/>
      <c r="Y40" s="1247"/>
      <c r="Z40" s="1247"/>
      <c r="AA40" s="1247"/>
      <c r="AB40" s="1247"/>
      <c r="AC40" s="1247"/>
      <c r="AD40" s="1247"/>
      <c r="AE40" s="1247"/>
      <c r="AF40" s="1247"/>
      <c r="AG40" s="1247"/>
      <c r="AH40" s="1250"/>
      <c r="AI40" s="1247"/>
      <c r="AJ40" s="1247"/>
      <c r="AK40" s="1247"/>
      <c r="AL40" s="1247"/>
      <c r="AM40" s="1247"/>
      <c r="AN40" s="1249"/>
      <c r="AO40" s="1249"/>
      <c r="AP40" s="1249"/>
      <c r="AQ40" s="1249"/>
      <c r="AR40" s="1249"/>
      <c r="AS40" s="1247"/>
      <c r="AT40" s="1247"/>
      <c r="AU40" s="1247"/>
      <c r="AV40" s="1247"/>
      <c r="AW40" s="1247"/>
      <c r="AX40" s="1247"/>
      <c r="AY40" s="1247"/>
      <c r="AZ40" s="1247"/>
      <c r="BA40" s="1247"/>
      <c r="BB40" s="1247"/>
      <c r="BC40" s="1247"/>
      <c r="BD40" s="1247"/>
      <c r="BE40" s="1247"/>
      <c r="BF40" s="1247"/>
      <c r="BG40" s="1247"/>
      <c r="BH40" s="1247"/>
      <c r="BI40" s="1247"/>
      <c r="BJ40" s="1247"/>
      <c r="BK40" s="1247"/>
      <c r="BL40" s="1247"/>
      <c r="BM40" s="1247"/>
      <c r="BN40" s="1247"/>
      <c r="BO40" s="1247"/>
      <c r="BP40" s="1247"/>
    </row>
    <row r="41" spans="1:68" ht="12.75">
      <c r="A41" s="1247"/>
      <c r="B41" s="1247"/>
      <c r="C41" s="1247"/>
      <c r="D41" s="1248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9"/>
      <c r="P41" s="1249"/>
      <c r="Q41" s="1249"/>
      <c r="R41" s="1249"/>
      <c r="S41" s="1249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50"/>
      <c r="AI41" s="1247"/>
      <c r="AJ41" s="1247"/>
      <c r="AK41" s="1247"/>
      <c r="AL41" s="1247"/>
      <c r="AM41" s="1247"/>
      <c r="AN41" s="1249"/>
      <c r="AO41" s="1249"/>
      <c r="AP41" s="1249"/>
      <c r="AQ41" s="1249"/>
      <c r="AR41" s="1249"/>
      <c r="AS41" s="1247"/>
      <c r="AT41" s="1247"/>
      <c r="AU41" s="1247"/>
      <c r="AV41" s="1247"/>
      <c r="AW41" s="1247"/>
      <c r="AX41" s="1247"/>
      <c r="AY41" s="1247"/>
      <c r="AZ41" s="1247"/>
      <c r="BA41" s="1247"/>
      <c r="BB41" s="1247"/>
      <c r="BC41" s="1247"/>
      <c r="BD41" s="1247"/>
      <c r="BE41" s="1247"/>
      <c r="BF41" s="1247"/>
      <c r="BG41" s="1247"/>
      <c r="BH41" s="1247"/>
      <c r="BI41" s="1247"/>
      <c r="BJ41" s="1247"/>
      <c r="BK41" s="1247"/>
      <c r="BL41" s="1247"/>
      <c r="BM41" s="1247"/>
      <c r="BN41" s="1247"/>
      <c r="BO41" s="1247"/>
      <c r="BP41" s="1247"/>
    </row>
    <row r="42" spans="1:68" ht="12.75">
      <c r="A42" s="1247"/>
      <c r="B42" s="1247"/>
      <c r="C42" s="1247"/>
      <c r="D42" s="1248"/>
      <c r="E42" s="1247"/>
      <c r="F42" s="1247"/>
      <c r="G42" s="1247"/>
      <c r="H42" s="1247"/>
      <c r="I42" s="1247"/>
      <c r="J42" s="1247"/>
      <c r="K42" s="1247"/>
      <c r="L42" s="1247"/>
      <c r="M42" s="1247"/>
      <c r="N42" s="1247"/>
      <c r="O42" s="1249"/>
      <c r="P42" s="1249"/>
      <c r="Q42" s="1249"/>
      <c r="R42" s="1249"/>
      <c r="S42" s="1249"/>
      <c r="T42" s="1247"/>
      <c r="U42" s="1247"/>
      <c r="V42" s="1247"/>
      <c r="W42" s="1247"/>
      <c r="X42" s="1247"/>
      <c r="Y42" s="1247"/>
      <c r="Z42" s="1247"/>
      <c r="AA42" s="1247"/>
      <c r="AB42" s="1247"/>
      <c r="AC42" s="1247"/>
      <c r="AD42" s="1247"/>
      <c r="AE42" s="1247"/>
      <c r="AF42" s="1247"/>
      <c r="AG42" s="1247"/>
      <c r="AH42" s="1250"/>
      <c r="AI42" s="1247"/>
      <c r="AJ42" s="1247"/>
      <c r="AK42" s="1247"/>
      <c r="AL42" s="1247"/>
      <c r="AM42" s="1247"/>
      <c r="AN42" s="1249"/>
      <c r="AO42" s="1249"/>
      <c r="AP42" s="1249"/>
      <c r="AQ42" s="1249"/>
      <c r="AR42" s="1249"/>
      <c r="AS42" s="1247"/>
      <c r="AT42" s="1247"/>
      <c r="AU42" s="1247"/>
      <c r="AV42" s="1247"/>
      <c r="AW42" s="1247"/>
      <c r="AX42" s="1247"/>
      <c r="AY42" s="1247"/>
      <c r="AZ42" s="1247"/>
      <c r="BA42" s="1247"/>
      <c r="BB42" s="1247"/>
      <c r="BC42" s="1247"/>
      <c r="BD42" s="1247"/>
      <c r="BE42" s="1247"/>
      <c r="BF42" s="1247"/>
      <c r="BG42" s="1247"/>
      <c r="BH42" s="1247"/>
      <c r="BI42" s="1247"/>
      <c r="BJ42" s="1247"/>
      <c r="BK42" s="1247"/>
      <c r="BL42" s="1247"/>
      <c r="BM42" s="1247"/>
      <c r="BN42" s="1247"/>
      <c r="BO42" s="1247"/>
      <c r="BP42" s="1247"/>
    </row>
    <row r="43" spans="1:68" ht="12.75">
      <c r="A43" s="1247"/>
      <c r="B43" s="1247"/>
      <c r="C43" s="1247"/>
      <c r="D43" s="1248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9"/>
      <c r="P43" s="1249"/>
      <c r="Q43" s="1249"/>
      <c r="R43" s="1249"/>
      <c r="S43" s="1249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50"/>
      <c r="AI43" s="1247"/>
      <c r="AJ43" s="1247"/>
      <c r="AK43" s="1247"/>
      <c r="AL43" s="1247"/>
      <c r="AM43" s="1247"/>
      <c r="AN43" s="1249"/>
      <c r="AO43" s="1249"/>
      <c r="AP43" s="1249"/>
      <c r="AQ43" s="1249"/>
      <c r="AR43" s="1249"/>
      <c r="AS43" s="1247"/>
      <c r="AT43" s="1247"/>
      <c r="AU43" s="1247"/>
      <c r="AV43" s="1247"/>
      <c r="AW43" s="1247"/>
      <c r="AX43" s="1247"/>
      <c r="AY43" s="1247"/>
      <c r="AZ43" s="1247"/>
      <c r="BA43" s="1247"/>
      <c r="BB43" s="1247"/>
      <c r="BC43" s="1247"/>
      <c r="BD43" s="1247"/>
      <c r="BE43" s="1247"/>
      <c r="BF43" s="1247"/>
      <c r="BG43" s="1247"/>
      <c r="BH43" s="1247"/>
      <c r="BI43" s="1247"/>
      <c r="BJ43" s="1247"/>
      <c r="BK43" s="1247"/>
      <c r="BL43" s="1247"/>
      <c r="BM43" s="1247"/>
      <c r="BN43" s="1247"/>
      <c r="BO43" s="1247"/>
      <c r="BP43" s="1247"/>
    </row>
    <row r="44" spans="1:68" ht="12.75">
      <c r="A44" s="1247"/>
      <c r="B44" s="1247"/>
      <c r="C44" s="1247"/>
      <c r="D44" s="1248"/>
      <c r="E44" s="1247"/>
      <c r="F44" s="1247"/>
      <c r="G44" s="1247"/>
      <c r="H44" s="1247"/>
      <c r="I44" s="1247"/>
      <c r="J44" s="1247"/>
      <c r="K44" s="1247"/>
      <c r="L44" s="1247"/>
      <c r="M44" s="1247"/>
      <c r="N44" s="1247"/>
      <c r="O44" s="1249"/>
      <c r="P44" s="1249"/>
      <c r="Q44" s="1249"/>
      <c r="R44" s="1249"/>
      <c r="S44" s="1249"/>
      <c r="T44" s="1247"/>
      <c r="U44" s="1247"/>
      <c r="V44" s="1247"/>
      <c r="W44" s="1247"/>
      <c r="X44" s="1247"/>
      <c r="Y44" s="1247"/>
      <c r="Z44" s="1247"/>
      <c r="AA44" s="1247"/>
      <c r="AB44" s="1247"/>
      <c r="AC44" s="1247"/>
      <c r="AD44" s="1247"/>
      <c r="AE44" s="1247"/>
      <c r="AF44" s="1247"/>
      <c r="AG44" s="1247"/>
      <c r="AH44" s="1250"/>
      <c r="AI44" s="1247"/>
      <c r="AJ44" s="1247"/>
      <c r="AK44" s="1247"/>
      <c r="AL44" s="1247"/>
      <c r="AM44" s="1247"/>
      <c r="AN44" s="1249"/>
      <c r="AO44" s="1249"/>
      <c r="AP44" s="1249"/>
      <c r="AQ44" s="1249"/>
      <c r="AR44" s="1249"/>
      <c r="AS44" s="1247"/>
      <c r="AT44" s="1247"/>
      <c r="AU44" s="1247"/>
      <c r="AV44" s="1247"/>
      <c r="AW44" s="1247"/>
      <c r="AX44" s="1247"/>
      <c r="AY44" s="1247"/>
      <c r="AZ44" s="1247"/>
      <c r="BA44" s="1247"/>
      <c r="BB44" s="1247"/>
      <c r="BC44" s="1247"/>
      <c r="BD44" s="1247"/>
      <c r="BE44" s="1247"/>
      <c r="BF44" s="1247"/>
      <c r="BG44" s="1247"/>
      <c r="BH44" s="1247"/>
      <c r="BI44" s="1247"/>
      <c r="BJ44" s="1247"/>
      <c r="BK44" s="1247"/>
      <c r="BL44" s="1247"/>
      <c r="BM44" s="1247"/>
      <c r="BN44" s="1247"/>
      <c r="BO44" s="1247"/>
      <c r="BP44" s="1247"/>
    </row>
    <row r="45" spans="1:68" ht="12.75">
      <c r="A45" s="1247"/>
      <c r="B45" s="1247"/>
      <c r="C45" s="1247"/>
      <c r="D45" s="1248"/>
      <c r="E45" s="1247"/>
      <c r="F45" s="1247"/>
      <c r="G45" s="1247"/>
      <c r="H45" s="1247"/>
      <c r="I45" s="1247"/>
      <c r="J45" s="1247"/>
      <c r="K45" s="1247"/>
      <c r="L45" s="1247"/>
      <c r="M45" s="1247"/>
      <c r="N45" s="1247"/>
      <c r="O45" s="1249"/>
      <c r="P45" s="1249"/>
      <c r="Q45" s="1249"/>
      <c r="R45" s="1249"/>
      <c r="S45" s="1249"/>
      <c r="T45" s="1247"/>
      <c r="U45" s="1247"/>
      <c r="V45" s="1247"/>
      <c r="W45" s="1247"/>
      <c r="X45" s="1247"/>
      <c r="Y45" s="1247"/>
      <c r="Z45" s="1247"/>
      <c r="AA45" s="1247"/>
      <c r="AB45" s="1247"/>
      <c r="AC45" s="1247"/>
      <c r="AD45" s="1247"/>
      <c r="AE45" s="1247"/>
      <c r="AF45" s="1247"/>
      <c r="AG45" s="1247"/>
      <c r="AH45" s="1250"/>
      <c r="AI45" s="1247"/>
      <c r="AJ45" s="1247"/>
      <c r="AK45" s="1247"/>
      <c r="AL45" s="1247"/>
      <c r="AM45" s="1247"/>
      <c r="AN45" s="1249"/>
      <c r="AO45" s="1249"/>
      <c r="AP45" s="1249"/>
      <c r="AQ45" s="1249"/>
      <c r="AR45" s="1249"/>
      <c r="AS45" s="1247"/>
      <c r="AT45" s="1247"/>
      <c r="AU45" s="1247"/>
      <c r="AV45" s="1247"/>
      <c r="AW45" s="1247"/>
      <c r="AX45" s="1247"/>
      <c r="AY45" s="1247"/>
      <c r="AZ45" s="1247"/>
      <c r="BA45" s="1247"/>
      <c r="BB45" s="1247"/>
      <c r="BC45" s="1247"/>
      <c r="BD45" s="1247"/>
      <c r="BE45" s="1247"/>
      <c r="BF45" s="1247"/>
      <c r="BG45" s="1247"/>
      <c r="BH45" s="1247"/>
      <c r="BI45" s="1247"/>
      <c r="BJ45" s="1247"/>
      <c r="BK45" s="1247"/>
      <c r="BL45" s="1247"/>
      <c r="BM45" s="1247"/>
      <c r="BN45" s="1247"/>
      <c r="BO45" s="1247"/>
      <c r="BP45" s="1247"/>
    </row>
    <row r="46" spans="1:68" ht="12.75">
      <c r="A46" s="1247"/>
      <c r="B46" s="1247"/>
      <c r="C46" s="1247"/>
      <c r="D46" s="1248"/>
      <c r="E46" s="1247"/>
      <c r="F46" s="1247"/>
      <c r="G46" s="1247"/>
      <c r="H46" s="1247"/>
      <c r="I46" s="1247"/>
      <c r="J46" s="1247"/>
      <c r="K46" s="1247"/>
      <c r="L46" s="1247"/>
      <c r="M46" s="1247"/>
      <c r="N46" s="1247"/>
      <c r="O46" s="1249"/>
      <c r="P46" s="1249"/>
      <c r="Q46" s="1249"/>
      <c r="R46" s="1249"/>
      <c r="S46" s="1249"/>
      <c r="T46" s="1247"/>
      <c r="U46" s="1247"/>
      <c r="V46" s="1247"/>
      <c r="W46" s="1247"/>
      <c r="X46" s="1247"/>
      <c r="Y46" s="1247"/>
      <c r="Z46" s="1247"/>
      <c r="AA46" s="1247"/>
      <c r="AB46" s="1247"/>
      <c r="AC46" s="1247"/>
      <c r="AD46" s="1247"/>
      <c r="AE46" s="1247"/>
      <c r="AF46" s="1247"/>
      <c r="AG46" s="1247"/>
      <c r="AH46" s="1250"/>
      <c r="AI46" s="1247"/>
      <c r="AJ46" s="1247"/>
      <c r="AK46" s="1247"/>
      <c r="AL46" s="1247"/>
      <c r="AM46" s="1247"/>
      <c r="AN46" s="1249"/>
      <c r="AO46" s="1249"/>
      <c r="AP46" s="1249"/>
      <c r="AQ46" s="1249"/>
      <c r="AR46" s="1249"/>
      <c r="AS46" s="1247"/>
      <c r="AT46" s="1247"/>
      <c r="AU46" s="1247"/>
      <c r="AV46" s="1247"/>
      <c r="AW46" s="1247"/>
      <c r="AX46" s="1247"/>
      <c r="AY46" s="1247"/>
      <c r="AZ46" s="1247"/>
      <c r="BA46" s="1247"/>
      <c r="BB46" s="1247"/>
      <c r="BC46" s="1247"/>
      <c r="BD46" s="1247"/>
      <c r="BE46" s="1247"/>
      <c r="BF46" s="1247"/>
      <c r="BG46" s="1247"/>
      <c r="BH46" s="1247"/>
      <c r="BI46" s="1247"/>
      <c r="BJ46" s="1247"/>
      <c r="BK46" s="1247"/>
      <c r="BL46" s="1247"/>
      <c r="BM46" s="1247"/>
      <c r="BN46" s="1247"/>
      <c r="BO46" s="1247"/>
      <c r="BP46" s="1247"/>
    </row>
    <row r="47" spans="1:68" ht="12.75">
      <c r="A47" s="1247"/>
      <c r="B47" s="1247"/>
      <c r="C47" s="1247"/>
      <c r="D47" s="1248"/>
      <c r="E47" s="1247"/>
      <c r="F47" s="1247"/>
      <c r="G47" s="1247"/>
      <c r="H47" s="1247"/>
      <c r="I47" s="1247"/>
      <c r="J47" s="1247"/>
      <c r="K47" s="1247"/>
      <c r="L47" s="1247"/>
      <c r="M47" s="1247"/>
      <c r="N47" s="1247"/>
      <c r="O47" s="1249"/>
      <c r="P47" s="1249"/>
      <c r="Q47" s="1249"/>
      <c r="R47" s="1249"/>
      <c r="S47" s="1249"/>
      <c r="T47" s="1247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50"/>
      <c r="AI47" s="1247"/>
      <c r="AJ47" s="1247"/>
      <c r="AK47" s="1247"/>
      <c r="AL47" s="1247"/>
      <c r="AM47" s="1247"/>
      <c r="AN47" s="1249"/>
      <c r="AO47" s="1249"/>
      <c r="AP47" s="1249"/>
      <c r="AQ47" s="1249"/>
      <c r="AR47" s="1249"/>
      <c r="AS47" s="1247"/>
      <c r="AT47" s="1247"/>
      <c r="AU47" s="1247"/>
      <c r="AV47" s="1247"/>
      <c r="AW47" s="1247"/>
      <c r="AX47" s="1247"/>
      <c r="AY47" s="1247"/>
      <c r="AZ47" s="1247"/>
      <c r="BA47" s="1247"/>
      <c r="BB47" s="1247"/>
      <c r="BC47" s="1247"/>
      <c r="BD47" s="1247"/>
      <c r="BE47" s="1247"/>
      <c r="BF47" s="1247"/>
      <c r="BG47" s="1247"/>
      <c r="BH47" s="1247"/>
      <c r="BI47" s="1247"/>
      <c r="BJ47" s="1247"/>
      <c r="BK47" s="1247"/>
      <c r="BL47" s="1247"/>
      <c r="BM47" s="1247"/>
      <c r="BN47" s="1247"/>
      <c r="BO47" s="1247"/>
      <c r="BP47" s="1247"/>
    </row>
    <row r="48" spans="1:68" ht="12.75">
      <c r="A48" s="1247"/>
      <c r="B48" s="1247"/>
      <c r="C48" s="1247"/>
      <c r="D48" s="1248"/>
      <c r="E48" s="1247"/>
      <c r="F48" s="1247"/>
      <c r="G48" s="1247"/>
      <c r="H48" s="1247"/>
      <c r="I48" s="1247"/>
      <c r="J48" s="1247"/>
      <c r="K48" s="1247"/>
      <c r="L48" s="1247"/>
      <c r="M48" s="1247"/>
      <c r="N48" s="1247"/>
      <c r="O48" s="1249"/>
      <c r="P48" s="1249"/>
      <c r="Q48" s="1249"/>
      <c r="R48" s="1249"/>
      <c r="S48" s="1249"/>
      <c r="T48" s="1247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50"/>
      <c r="AI48" s="1247"/>
      <c r="AJ48" s="1247"/>
      <c r="AK48" s="1247"/>
      <c r="AL48" s="1247"/>
      <c r="AM48" s="1247"/>
      <c r="AN48" s="1249"/>
      <c r="AO48" s="1249"/>
      <c r="AP48" s="1249"/>
      <c r="AQ48" s="1249"/>
      <c r="AR48" s="1249"/>
      <c r="AS48" s="1247"/>
      <c r="AT48" s="1247"/>
      <c r="AU48" s="1247"/>
      <c r="AV48" s="1247"/>
      <c r="AW48" s="1247"/>
      <c r="AX48" s="1247"/>
      <c r="AY48" s="1247"/>
      <c r="AZ48" s="1247"/>
      <c r="BA48" s="1247"/>
      <c r="BB48" s="1247"/>
      <c r="BC48" s="1247"/>
      <c r="BD48" s="1247"/>
      <c r="BE48" s="1247"/>
      <c r="BF48" s="1247"/>
      <c r="BG48" s="1247"/>
      <c r="BH48" s="1247"/>
      <c r="BI48" s="1247" t="s">
        <v>901</v>
      </c>
      <c r="BJ48" s="1247"/>
      <c r="BK48" s="1247"/>
      <c r="BL48" s="1247"/>
      <c r="BM48" s="1247"/>
      <c r="BN48" s="1247"/>
      <c r="BO48" s="1247"/>
      <c r="BP48" s="1247"/>
    </row>
    <row r="49" spans="1:68" ht="12.75">
      <c r="A49" s="1247"/>
      <c r="B49" s="1247"/>
      <c r="C49" s="1247"/>
      <c r="D49" s="1248"/>
      <c r="E49" s="1247"/>
      <c r="F49" s="1247"/>
      <c r="G49" s="1247"/>
      <c r="H49" s="1247"/>
      <c r="I49" s="1247"/>
      <c r="J49" s="1247"/>
      <c r="K49" s="1247"/>
      <c r="L49" s="1247"/>
      <c r="M49" s="1247"/>
      <c r="N49" s="1247"/>
      <c r="O49" s="1249"/>
      <c r="P49" s="1249"/>
      <c r="Q49" s="1249"/>
      <c r="R49" s="1249"/>
      <c r="S49" s="1249"/>
      <c r="T49" s="1247"/>
      <c r="U49" s="1247"/>
      <c r="V49" s="1247"/>
      <c r="W49" s="1247"/>
      <c r="X49" s="1247"/>
      <c r="Y49" s="1247"/>
      <c r="Z49" s="1247"/>
      <c r="AA49" s="1247"/>
      <c r="AB49" s="1247"/>
      <c r="AC49" s="1247"/>
      <c r="AD49" s="1247"/>
      <c r="AE49" s="1247"/>
      <c r="AF49" s="1247"/>
      <c r="AG49" s="1247"/>
      <c r="AH49" s="1250"/>
      <c r="AI49" s="1247"/>
      <c r="AJ49" s="1247"/>
      <c r="AK49" s="1247"/>
      <c r="AL49" s="1247"/>
      <c r="AM49" s="1247"/>
      <c r="AN49" s="1249"/>
      <c r="AO49" s="1249"/>
      <c r="AP49" s="1249"/>
      <c r="AQ49" s="1249"/>
      <c r="AR49" s="1249"/>
      <c r="AS49" s="1247"/>
      <c r="AT49" s="1247"/>
      <c r="AU49" s="1247"/>
      <c r="AV49" s="1247"/>
      <c r="AW49" s="1247"/>
      <c r="AX49" s="1247"/>
      <c r="AY49" s="1247"/>
      <c r="AZ49" s="1247"/>
      <c r="BA49" s="1247"/>
      <c r="BB49" s="1247"/>
      <c r="BC49" s="1247"/>
      <c r="BD49" s="1247"/>
      <c r="BE49" s="1247"/>
      <c r="BF49" s="1247"/>
      <c r="BG49" s="1247"/>
      <c r="BH49" s="1247"/>
      <c r="BI49" s="1247"/>
      <c r="BJ49" s="1247"/>
      <c r="BK49" s="1247"/>
      <c r="BL49" s="1247"/>
      <c r="BM49" s="1247"/>
      <c r="BN49" s="1247"/>
      <c r="BO49" s="1247"/>
      <c r="BP49" s="1247"/>
    </row>
    <row r="50" spans="1:68" ht="12.75">
      <c r="A50" s="1247"/>
      <c r="B50" s="1247"/>
      <c r="C50" s="1247"/>
      <c r="D50" s="1248"/>
      <c r="E50" s="1247"/>
      <c r="F50" s="1247"/>
      <c r="G50" s="1247"/>
      <c r="H50" s="1247"/>
      <c r="I50" s="1247"/>
      <c r="J50" s="1247"/>
      <c r="K50" s="1247"/>
      <c r="L50" s="1247"/>
      <c r="M50" s="1247"/>
      <c r="N50" s="1247"/>
      <c r="O50" s="1249"/>
      <c r="P50" s="1249"/>
      <c r="Q50" s="1249"/>
      <c r="R50" s="1249"/>
      <c r="S50" s="1249"/>
      <c r="T50" s="1247"/>
      <c r="U50" s="1247"/>
      <c r="V50" s="1247"/>
      <c r="W50" s="1247"/>
      <c r="X50" s="1247"/>
      <c r="Y50" s="1247"/>
      <c r="Z50" s="1247"/>
      <c r="AA50" s="1247"/>
      <c r="AB50" s="1247"/>
      <c r="AC50" s="1247"/>
      <c r="AD50" s="1247"/>
      <c r="AE50" s="1247"/>
      <c r="AF50" s="1247"/>
      <c r="AG50" s="1247"/>
      <c r="AH50" s="1250"/>
      <c r="AI50" s="1247"/>
      <c r="AJ50" s="1247"/>
      <c r="AK50" s="1247"/>
      <c r="AL50" s="1247"/>
      <c r="AM50" s="1247"/>
      <c r="AN50" s="1249"/>
      <c r="AO50" s="1249"/>
      <c r="AP50" s="1249"/>
      <c r="AQ50" s="1249"/>
      <c r="AR50" s="1249"/>
      <c r="AS50" s="1247"/>
      <c r="AT50" s="1247"/>
      <c r="AU50" s="1247"/>
      <c r="AV50" s="1247"/>
      <c r="AW50" s="1247"/>
      <c r="AX50" s="1247"/>
      <c r="AY50" s="1247"/>
      <c r="AZ50" s="1247"/>
      <c r="BA50" s="1247"/>
      <c r="BB50" s="1247"/>
      <c r="BC50" s="1247"/>
      <c r="BD50" s="1247"/>
      <c r="BE50" s="1247"/>
      <c r="BF50" s="1247"/>
      <c r="BG50" s="1247"/>
      <c r="BH50" s="1247"/>
      <c r="BI50" s="1247"/>
      <c r="BJ50" s="1247"/>
      <c r="BK50" s="1247"/>
      <c r="BL50" s="1247"/>
      <c r="BM50" s="1247"/>
      <c r="BN50" s="1247"/>
      <c r="BO50" s="1247"/>
      <c r="BP50" s="1247"/>
    </row>
    <row r="51" spans="1:68" ht="12.75">
      <c r="A51" s="1247"/>
      <c r="B51" s="1247"/>
      <c r="C51" s="1247"/>
      <c r="D51" s="1248"/>
      <c r="E51" s="1247"/>
      <c r="F51" s="1247"/>
      <c r="G51" s="1247"/>
      <c r="H51" s="1247"/>
      <c r="I51" s="1247"/>
      <c r="J51" s="1247"/>
      <c r="K51" s="1247"/>
      <c r="L51" s="1247"/>
      <c r="M51" s="1247"/>
      <c r="N51" s="1247"/>
      <c r="O51" s="1249"/>
      <c r="P51" s="1249"/>
      <c r="Q51" s="1249"/>
      <c r="R51" s="1249"/>
      <c r="S51" s="1249"/>
      <c r="T51" s="1247"/>
      <c r="U51" s="1247"/>
      <c r="V51" s="1247"/>
      <c r="W51" s="1247"/>
      <c r="X51" s="1247"/>
      <c r="Y51" s="1247"/>
      <c r="Z51" s="1247"/>
      <c r="AA51" s="1247"/>
      <c r="AB51" s="1247"/>
      <c r="AC51" s="1247"/>
      <c r="AD51" s="1247"/>
      <c r="AE51" s="1247"/>
      <c r="AF51" s="1247"/>
      <c r="AG51" s="1247"/>
      <c r="AH51" s="1250"/>
      <c r="AI51" s="1247"/>
      <c r="AJ51" s="1247"/>
      <c r="AK51" s="1247"/>
      <c r="AL51" s="1247"/>
      <c r="AM51" s="1247"/>
      <c r="AN51" s="1249"/>
      <c r="AO51" s="1249"/>
      <c r="AP51" s="1249"/>
      <c r="AQ51" s="1249"/>
      <c r="AR51" s="1249"/>
      <c r="AS51" s="1247"/>
      <c r="AT51" s="1247"/>
      <c r="AU51" s="1247"/>
      <c r="AV51" s="1247"/>
      <c r="AW51" s="1247"/>
      <c r="AX51" s="1247"/>
      <c r="AY51" s="1247"/>
      <c r="AZ51" s="1247"/>
      <c r="BA51" s="1247"/>
      <c r="BB51" s="1247"/>
      <c r="BC51" s="1247"/>
      <c r="BD51" s="1247"/>
      <c r="BE51" s="1247"/>
      <c r="BF51" s="1247"/>
      <c r="BG51" s="1247"/>
      <c r="BH51" s="1247"/>
      <c r="BI51" s="1247"/>
      <c r="BJ51" s="1247"/>
      <c r="BK51" s="1247"/>
      <c r="BL51" s="1247"/>
      <c r="BM51" s="1247"/>
      <c r="BN51" s="1247"/>
      <c r="BO51" s="1247"/>
      <c r="BP51" s="1247"/>
    </row>
    <row r="52" spans="1:68" ht="12.75">
      <c r="A52" s="1247"/>
      <c r="B52" s="1247"/>
      <c r="C52" s="1247"/>
      <c r="D52" s="1248"/>
      <c r="E52" s="1247"/>
      <c r="F52" s="1247"/>
      <c r="G52" s="1247"/>
      <c r="H52" s="1247"/>
      <c r="I52" s="1247"/>
      <c r="J52" s="1247"/>
      <c r="K52" s="1247"/>
      <c r="L52" s="1247"/>
      <c r="M52" s="1247"/>
      <c r="N52" s="1247"/>
      <c r="O52" s="1249"/>
      <c r="P52" s="1249"/>
      <c r="Q52" s="1249"/>
      <c r="R52" s="1249"/>
      <c r="S52" s="1249"/>
      <c r="T52" s="1247"/>
      <c r="U52" s="1247"/>
      <c r="V52" s="1247"/>
      <c r="W52" s="1247"/>
      <c r="X52" s="1247"/>
      <c r="Y52" s="1247"/>
      <c r="Z52" s="1247"/>
      <c r="AA52" s="1247"/>
      <c r="AB52" s="1247"/>
      <c r="AC52" s="1247"/>
      <c r="AD52" s="1247"/>
      <c r="AE52" s="1247"/>
      <c r="AF52" s="1247"/>
      <c r="AG52" s="1247"/>
      <c r="AH52" s="1250"/>
      <c r="AI52" s="1247"/>
      <c r="AJ52" s="1247"/>
      <c r="AK52" s="1247"/>
      <c r="AL52" s="1247"/>
      <c r="AM52" s="1247"/>
      <c r="AN52" s="1249"/>
      <c r="AO52" s="1249"/>
      <c r="AP52" s="1249"/>
      <c r="AQ52" s="1249"/>
      <c r="AR52" s="1249"/>
      <c r="AS52" s="1247"/>
      <c r="AT52" s="1247"/>
      <c r="AU52" s="1247"/>
      <c r="AV52" s="1247"/>
      <c r="AW52" s="1247"/>
      <c r="AX52" s="1247"/>
      <c r="AY52" s="1247"/>
      <c r="AZ52" s="1247"/>
      <c r="BA52" s="1247"/>
      <c r="BB52" s="1247"/>
      <c r="BC52" s="1247"/>
      <c r="BD52" s="1247"/>
      <c r="BE52" s="1247"/>
      <c r="BF52" s="1247"/>
      <c r="BG52" s="1247"/>
      <c r="BH52" s="1247"/>
      <c r="BI52" s="1247"/>
      <c r="BJ52" s="1247"/>
      <c r="BK52" s="1247"/>
      <c r="BL52" s="1247"/>
      <c r="BM52" s="1247"/>
      <c r="BN52" s="1247"/>
      <c r="BO52" s="1247"/>
      <c r="BP52" s="1247"/>
    </row>
    <row r="53" spans="1:68" ht="12.75">
      <c r="A53" s="1247"/>
      <c r="B53" s="1247"/>
      <c r="C53" s="1247"/>
      <c r="D53" s="1248"/>
      <c r="E53" s="1247"/>
      <c r="F53" s="1247"/>
      <c r="G53" s="1247"/>
      <c r="H53" s="1247"/>
      <c r="I53" s="1247"/>
      <c r="J53" s="1247"/>
      <c r="K53" s="1247"/>
      <c r="L53" s="1247"/>
      <c r="M53" s="1247"/>
      <c r="N53" s="1247"/>
      <c r="O53" s="1249"/>
      <c r="P53" s="1249"/>
      <c r="Q53" s="1249"/>
      <c r="R53" s="1249"/>
      <c r="S53" s="1249"/>
      <c r="T53" s="1247"/>
      <c r="U53" s="1247"/>
      <c r="V53" s="1247"/>
      <c r="W53" s="1247"/>
      <c r="X53" s="1247"/>
      <c r="Y53" s="1247"/>
      <c r="Z53" s="1247"/>
      <c r="AA53" s="1247"/>
      <c r="AB53" s="1247"/>
      <c r="AC53" s="1247"/>
      <c r="AD53" s="1247"/>
      <c r="AE53" s="1247"/>
      <c r="AF53" s="1247"/>
      <c r="AG53" s="1247"/>
      <c r="AH53" s="1250"/>
      <c r="AI53" s="1247"/>
      <c r="AJ53" s="1247"/>
      <c r="AK53" s="1247"/>
      <c r="AL53" s="1247"/>
      <c r="AM53" s="1247"/>
      <c r="AN53" s="1249"/>
      <c r="AO53" s="1249"/>
      <c r="AP53" s="1249"/>
      <c r="AQ53" s="1249"/>
      <c r="AR53" s="1249"/>
      <c r="AS53" s="1247"/>
      <c r="AT53" s="1247"/>
      <c r="AU53" s="1247"/>
      <c r="AV53" s="1247"/>
      <c r="AW53" s="1247"/>
      <c r="AX53" s="1247"/>
      <c r="AY53" s="1247"/>
      <c r="AZ53" s="1247"/>
      <c r="BA53" s="1247"/>
      <c r="BB53" s="1247"/>
      <c r="BC53" s="1247"/>
      <c r="BD53" s="1247"/>
      <c r="BE53" s="1247"/>
      <c r="BF53" s="1247"/>
      <c r="BG53" s="1247"/>
      <c r="BH53" s="1247"/>
      <c r="BI53" s="1247"/>
      <c r="BJ53" s="1247"/>
      <c r="BK53" s="1247"/>
      <c r="BL53" s="1247"/>
      <c r="BM53" s="1247"/>
      <c r="BN53" s="1247"/>
      <c r="BO53" s="1247"/>
      <c r="BP53" s="1247"/>
    </row>
    <row r="54" spans="1:68" ht="12.75">
      <c r="A54" s="1247"/>
      <c r="B54" s="1247"/>
      <c r="C54" s="1247"/>
      <c r="D54" s="1248"/>
      <c r="E54" s="1247"/>
      <c r="F54" s="1247"/>
      <c r="G54" s="1247"/>
      <c r="H54" s="1247"/>
      <c r="I54" s="1247"/>
      <c r="J54" s="1247"/>
      <c r="K54" s="1247"/>
      <c r="L54" s="1247"/>
      <c r="M54" s="1247"/>
      <c r="N54" s="1247"/>
      <c r="O54" s="1249"/>
      <c r="P54" s="1249"/>
      <c r="Q54" s="1249"/>
      <c r="R54" s="1249"/>
      <c r="S54" s="1249"/>
      <c r="T54" s="1247"/>
      <c r="U54" s="1247"/>
      <c r="V54" s="1247"/>
      <c r="W54" s="1247"/>
      <c r="X54" s="1247"/>
      <c r="Y54" s="1247"/>
      <c r="Z54" s="1247"/>
      <c r="AA54" s="1247"/>
      <c r="AB54" s="1247"/>
      <c r="AC54" s="1247"/>
      <c r="AD54" s="1247"/>
      <c r="AE54" s="1247"/>
      <c r="AF54" s="1247"/>
      <c r="AG54" s="1247"/>
      <c r="AH54" s="1250"/>
      <c r="AI54" s="1247"/>
      <c r="AJ54" s="1247"/>
      <c r="AK54" s="1247"/>
      <c r="AL54" s="1247"/>
      <c r="AM54" s="1247"/>
      <c r="AN54" s="1249"/>
      <c r="AO54" s="1249"/>
      <c r="AP54" s="1249"/>
      <c r="AQ54" s="1249"/>
      <c r="AR54" s="1249"/>
      <c r="AS54" s="1247"/>
      <c r="AT54" s="1247"/>
      <c r="AU54" s="1247"/>
      <c r="AV54" s="1247"/>
      <c r="AW54" s="1247"/>
      <c r="AX54" s="1247"/>
      <c r="AY54" s="1247"/>
      <c r="AZ54" s="1247"/>
      <c r="BA54" s="1247"/>
      <c r="BB54" s="1247"/>
      <c r="BC54" s="1247"/>
      <c r="BD54" s="1247"/>
      <c r="BE54" s="1247"/>
      <c r="BF54" s="1247"/>
      <c r="BG54" s="1247"/>
      <c r="BH54" s="1247"/>
      <c r="BI54" s="1247"/>
      <c r="BJ54" s="1247"/>
      <c r="BK54" s="1247"/>
      <c r="BL54" s="1247"/>
      <c r="BM54" s="1247"/>
      <c r="BN54" s="1247"/>
      <c r="BO54" s="1247"/>
      <c r="BP54" s="1247"/>
    </row>
    <row r="55" spans="1:68" ht="12.75">
      <c r="A55" s="1247"/>
      <c r="B55" s="1247"/>
      <c r="C55" s="1247"/>
      <c r="D55" s="1248"/>
      <c r="E55" s="1247"/>
      <c r="F55" s="1247"/>
      <c r="G55" s="1247"/>
      <c r="H55" s="1247"/>
      <c r="I55" s="1247"/>
      <c r="J55" s="1247"/>
      <c r="K55" s="1247"/>
      <c r="L55" s="1247"/>
      <c r="M55" s="1247"/>
      <c r="N55" s="1247"/>
      <c r="O55" s="1249"/>
      <c r="P55" s="1249"/>
      <c r="Q55" s="1249"/>
      <c r="R55" s="1249"/>
      <c r="S55" s="1249"/>
      <c r="T55" s="1247"/>
      <c r="U55" s="1247"/>
      <c r="V55" s="1247"/>
      <c r="W55" s="1247"/>
      <c r="X55" s="1247"/>
      <c r="Y55" s="1247"/>
      <c r="Z55" s="1247"/>
      <c r="AA55" s="1247"/>
      <c r="AB55" s="1247"/>
      <c r="AC55" s="1247"/>
      <c r="AD55" s="1247"/>
      <c r="AE55" s="1247"/>
      <c r="AF55" s="1247"/>
      <c r="AG55" s="1247"/>
      <c r="AH55" s="1250"/>
      <c r="AI55" s="1247"/>
      <c r="AJ55" s="1247"/>
      <c r="AK55" s="1247"/>
      <c r="AL55" s="1247"/>
      <c r="AM55" s="1247"/>
      <c r="AN55" s="1249"/>
      <c r="AO55" s="1249"/>
      <c r="AP55" s="1249"/>
      <c r="AQ55" s="1249"/>
      <c r="AR55" s="1249"/>
      <c r="AS55" s="1247"/>
      <c r="AT55" s="1247"/>
      <c r="AU55" s="1247"/>
      <c r="AV55" s="1247"/>
      <c r="AW55" s="1247"/>
      <c r="AX55" s="1247"/>
      <c r="AY55" s="1247"/>
      <c r="AZ55" s="1247"/>
      <c r="BA55" s="1247"/>
      <c r="BB55" s="1247"/>
      <c r="BC55" s="1247"/>
      <c r="BD55" s="1247"/>
      <c r="BE55" s="1247"/>
      <c r="BF55" s="1247"/>
      <c r="BG55" s="1247"/>
      <c r="BH55" s="1247"/>
      <c r="BI55" s="1247"/>
      <c r="BJ55" s="1247"/>
      <c r="BK55" s="1247"/>
      <c r="BL55" s="1247"/>
      <c r="BM55" s="1247"/>
      <c r="BN55" s="1247"/>
      <c r="BO55" s="1247"/>
      <c r="BP55" s="1247"/>
    </row>
    <row r="56" spans="1:68" ht="12.75">
      <c r="A56" s="1247"/>
      <c r="B56" s="1247"/>
      <c r="C56" s="1247"/>
      <c r="D56" s="1248"/>
      <c r="E56" s="1247"/>
      <c r="F56" s="1247"/>
      <c r="G56" s="1247"/>
      <c r="H56" s="1247"/>
      <c r="I56" s="1247"/>
      <c r="J56" s="1247"/>
      <c r="K56" s="1247"/>
      <c r="L56" s="1247"/>
      <c r="M56" s="1247"/>
      <c r="N56" s="1247"/>
      <c r="O56" s="1249"/>
      <c r="P56" s="1249"/>
      <c r="Q56" s="1249"/>
      <c r="R56" s="1249"/>
      <c r="S56" s="1249"/>
      <c r="T56" s="1247"/>
      <c r="U56" s="1247"/>
      <c r="V56" s="1247"/>
      <c r="W56" s="1247"/>
      <c r="X56" s="1247"/>
      <c r="Y56" s="1247"/>
      <c r="Z56" s="1247"/>
      <c r="AA56" s="1247"/>
      <c r="AB56" s="1247"/>
      <c r="AC56" s="1247"/>
      <c r="AD56" s="1247"/>
      <c r="AE56" s="1247"/>
      <c r="AF56" s="1247"/>
      <c r="AG56" s="1247"/>
      <c r="AH56" s="1250"/>
      <c r="AI56" s="1247"/>
      <c r="AJ56" s="1247"/>
      <c r="AK56" s="1247"/>
      <c r="AL56" s="1247"/>
      <c r="AM56" s="1247"/>
      <c r="AN56" s="1249"/>
      <c r="AO56" s="1249"/>
      <c r="AP56" s="1249"/>
      <c r="AQ56" s="1249"/>
      <c r="AR56" s="1249"/>
      <c r="AS56" s="1247"/>
      <c r="AT56" s="1247"/>
      <c r="AU56" s="1247"/>
      <c r="AV56" s="1247"/>
      <c r="AW56" s="1247"/>
      <c r="AX56" s="1247"/>
      <c r="AY56" s="1247"/>
      <c r="AZ56" s="1247"/>
      <c r="BA56" s="1247"/>
      <c r="BB56" s="1247"/>
      <c r="BC56" s="1247"/>
      <c r="BD56" s="1247"/>
      <c r="BE56" s="1247"/>
      <c r="BF56" s="1247"/>
      <c r="BG56" s="1247"/>
      <c r="BH56" s="1247"/>
      <c r="BI56" s="1247"/>
      <c r="BJ56" s="1247"/>
      <c r="BK56" s="1247"/>
      <c r="BL56" s="1247"/>
      <c r="BM56" s="1247"/>
      <c r="BN56" s="1247"/>
      <c r="BO56" s="1247"/>
      <c r="BP56" s="1247"/>
    </row>
    <row r="57" spans="1:68" ht="12.75">
      <c r="A57" s="1247"/>
      <c r="B57" s="1247"/>
      <c r="C57" s="1247"/>
      <c r="D57" s="1248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9"/>
      <c r="P57" s="1249"/>
      <c r="Q57" s="1249"/>
      <c r="R57" s="1249"/>
      <c r="S57" s="1249"/>
      <c r="T57" s="1247"/>
      <c r="U57" s="1247"/>
      <c r="V57" s="1247"/>
      <c r="W57" s="1247"/>
      <c r="X57" s="1247"/>
      <c r="Y57" s="1247"/>
      <c r="Z57" s="1247"/>
      <c r="AA57" s="1247"/>
      <c r="AB57" s="1247"/>
      <c r="AC57" s="1247"/>
      <c r="AD57" s="1247"/>
      <c r="AE57" s="1247"/>
      <c r="AF57" s="1247"/>
      <c r="AG57" s="1247"/>
      <c r="AH57" s="1250"/>
      <c r="AI57" s="1247"/>
      <c r="AJ57" s="1247"/>
      <c r="AK57" s="1247"/>
      <c r="AL57" s="1247"/>
      <c r="AM57" s="1247"/>
      <c r="AN57" s="1249"/>
      <c r="AO57" s="1249"/>
      <c r="AP57" s="1249"/>
      <c r="AQ57" s="1249"/>
      <c r="AR57" s="1249"/>
      <c r="AS57" s="1247"/>
      <c r="AT57" s="1247"/>
      <c r="AU57" s="1247"/>
      <c r="AV57" s="1247"/>
      <c r="AW57" s="1247"/>
      <c r="AX57" s="1247"/>
      <c r="AY57" s="1247"/>
      <c r="AZ57" s="1247"/>
      <c r="BA57" s="1247"/>
      <c r="BB57" s="1247"/>
      <c r="BC57" s="1247"/>
      <c r="BD57" s="1247"/>
      <c r="BE57" s="1247"/>
      <c r="BF57" s="1247"/>
      <c r="BG57" s="1247"/>
      <c r="BH57" s="1247"/>
      <c r="BI57" s="1247"/>
      <c r="BJ57" s="1247"/>
      <c r="BK57" s="1247"/>
      <c r="BL57" s="1247"/>
      <c r="BM57" s="1247"/>
      <c r="BN57" s="1247"/>
      <c r="BO57" s="1247"/>
      <c r="BP57" s="1247"/>
    </row>
    <row r="58" spans="1:68" ht="12.75">
      <c r="A58" s="1247"/>
      <c r="B58" s="1247"/>
      <c r="C58" s="1247"/>
      <c r="D58" s="1248"/>
      <c r="E58" s="1247"/>
      <c r="F58" s="1247"/>
      <c r="G58" s="1247"/>
      <c r="H58" s="1247"/>
      <c r="I58" s="1247"/>
      <c r="J58" s="1247"/>
      <c r="K58" s="1247"/>
      <c r="L58" s="1247"/>
      <c r="M58" s="1247"/>
      <c r="N58" s="1247"/>
      <c r="O58" s="1249"/>
      <c r="P58" s="1249"/>
      <c r="Q58" s="1249"/>
      <c r="R58" s="1249"/>
      <c r="S58" s="1249"/>
      <c r="T58" s="1247"/>
      <c r="U58" s="1247"/>
      <c r="V58" s="1247"/>
      <c r="W58" s="1247"/>
      <c r="X58" s="1247"/>
      <c r="Y58" s="1247"/>
      <c r="Z58" s="1247"/>
      <c r="AA58" s="1247"/>
      <c r="AB58" s="1247"/>
      <c r="AC58" s="1247"/>
      <c r="AD58" s="1247"/>
      <c r="AE58" s="1247"/>
      <c r="AF58" s="1247"/>
      <c r="AG58" s="1247"/>
      <c r="AH58" s="1250"/>
      <c r="AI58" s="1247"/>
      <c r="AJ58" s="1247"/>
      <c r="AK58" s="1247"/>
      <c r="AL58" s="1247"/>
      <c r="AM58" s="1247"/>
      <c r="AN58" s="1249"/>
      <c r="AO58" s="1249"/>
      <c r="AP58" s="1249"/>
      <c r="AQ58" s="1249"/>
      <c r="AR58" s="1249"/>
      <c r="AS58" s="1247"/>
      <c r="AT58" s="1247"/>
      <c r="AU58" s="1247"/>
      <c r="AV58" s="1247"/>
      <c r="AW58" s="1247"/>
      <c r="AX58" s="1247"/>
      <c r="AY58" s="1247"/>
      <c r="AZ58" s="1247"/>
      <c r="BA58" s="1247"/>
      <c r="BB58" s="1247"/>
      <c r="BC58" s="1247"/>
      <c r="BD58" s="1247"/>
      <c r="BE58" s="1247"/>
      <c r="BF58" s="1247"/>
      <c r="BG58" s="1247"/>
      <c r="BH58" s="1247"/>
      <c r="BI58" s="1247"/>
      <c r="BJ58" s="1247"/>
      <c r="BK58" s="1247"/>
      <c r="BL58" s="1247"/>
      <c r="BM58" s="1247"/>
      <c r="BN58" s="1247"/>
      <c r="BO58" s="1247"/>
      <c r="BP58" s="1247"/>
    </row>
    <row r="59" spans="1:68" ht="12.75">
      <c r="A59" s="1247"/>
      <c r="B59" s="1247"/>
      <c r="C59" s="1247"/>
      <c r="D59" s="1248"/>
      <c r="E59" s="1247"/>
      <c r="F59" s="1247"/>
      <c r="G59" s="1247"/>
      <c r="H59" s="1247"/>
      <c r="I59" s="1247"/>
      <c r="J59" s="1247"/>
      <c r="K59" s="1247"/>
      <c r="L59" s="1247"/>
      <c r="M59" s="1247"/>
      <c r="N59" s="1247"/>
      <c r="O59" s="1249"/>
      <c r="P59" s="1249"/>
      <c r="Q59" s="1249"/>
      <c r="R59" s="1249"/>
      <c r="S59" s="1249"/>
      <c r="T59" s="1247"/>
      <c r="U59" s="1247"/>
      <c r="V59" s="1247"/>
      <c r="W59" s="1247"/>
      <c r="X59" s="1247"/>
      <c r="Y59" s="1247"/>
      <c r="Z59" s="1247"/>
      <c r="AA59" s="1247"/>
      <c r="AB59" s="1247"/>
      <c r="AC59" s="1247"/>
      <c r="AD59" s="1247"/>
      <c r="AE59" s="1247"/>
      <c r="AF59" s="1247"/>
      <c r="AG59" s="1247"/>
      <c r="AH59" s="1250"/>
      <c r="AI59" s="1247"/>
      <c r="AJ59" s="1247"/>
      <c r="AK59" s="1247"/>
      <c r="AL59" s="1247"/>
      <c r="AM59" s="1247"/>
      <c r="AN59" s="1249"/>
      <c r="AO59" s="1249"/>
      <c r="AP59" s="1249"/>
      <c r="AQ59" s="1249"/>
      <c r="AR59" s="1249"/>
      <c r="AS59" s="1247"/>
      <c r="AT59" s="1247"/>
      <c r="AU59" s="1247"/>
      <c r="AV59" s="1247"/>
      <c r="AW59" s="1247"/>
      <c r="AX59" s="1247"/>
      <c r="AY59" s="1247"/>
      <c r="AZ59" s="1247"/>
      <c r="BA59" s="1247"/>
      <c r="BB59" s="1247"/>
      <c r="BC59" s="1247"/>
      <c r="BD59" s="1247"/>
      <c r="BE59" s="1247"/>
      <c r="BF59" s="1247"/>
      <c r="BG59" s="1247"/>
      <c r="BH59" s="1247"/>
      <c r="BI59" s="1247"/>
      <c r="BJ59" s="1247"/>
      <c r="BK59" s="1247"/>
      <c r="BL59" s="1247"/>
      <c r="BM59" s="1247"/>
      <c r="BN59" s="1247"/>
      <c r="BO59" s="1247"/>
      <c r="BP59" s="1247"/>
    </row>
    <row r="60" spans="1:68" ht="12.75">
      <c r="A60" s="1247"/>
      <c r="B60" s="1247"/>
      <c r="C60" s="1247"/>
      <c r="D60" s="1248"/>
      <c r="E60" s="1247"/>
      <c r="F60" s="1247"/>
      <c r="G60" s="1247"/>
      <c r="H60" s="1247"/>
      <c r="I60" s="1247"/>
      <c r="J60" s="1247"/>
      <c r="K60" s="1247"/>
      <c r="L60" s="1247"/>
      <c r="M60" s="1247"/>
      <c r="N60" s="1247"/>
      <c r="O60" s="1249"/>
      <c r="P60" s="1249"/>
      <c r="Q60" s="1249"/>
      <c r="R60" s="1249"/>
      <c r="S60" s="1249"/>
      <c r="T60" s="1247"/>
      <c r="U60" s="1247"/>
      <c r="V60" s="1247"/>
      <c r="W60" s="1247"/>
      <c r="X60" s="1247"/>
      <c r="Y60" s="1247"/>
      <c r="Z60" s="1247"/>
      <c r="AA60" s="1247"/>
      <c r="AB60" s="1247"/>
      <c r="AC60" s="1247"/>
      <c r="AD60" s="1247"/>
      <c r="AE60" s="1247"/>
      <c r="AF60" s="1247"/>
      <c r="AG60" s="1247"/>
      <c r="AH60" s="1250"/>
      <c r="AI60" s="1247"/>
      <c r="AJ60" s="1247"/>
      <c r="AK60" s="1247"/>
      <c r="AL60" s="1247"/>
      <c r="AM60" s="1247"/>
      <c r="AN60" s="1249"/>
      <c r="AO60" s="1249"/>
      <c r="AP60" s="1249"/>
      <c r="AQ60" s="1249"/>
      <c r="AR60" s="1249"/>
      <c r="AS60" s="1247"/>
      <c r="AT60" s="1247"/>
      <c r="AU60" s="1247"/>
      <c r="AV60" s="1247"/>
      <c r="AW60" s="1247"/>
      <c r="AX60" s="1247"/>
      <c r="AY60" s="1247"/>
      <c r="AZ60" s="1247"/>
      <c r="BA60" s="1247"/>
      <c r="BB60" s="1247"/>
      <c r="BC60" s="1247"/>
      <c r="BD60" s="1247"/>
      <c r="BE60" s="1247"/>
      <c r="BF60" s="1247"/>
      <c r="BG60" s="1247"/>
      <c r="BH60" s="1247"/>
      <c r="BI60" s="1247"/>
      <c r="BJ60" s="1247"/>
      <c r="BK60" s="1247"/>
      <c r="BL60" s="1247"/>
      <c r="BM60" s="1247"/>
      <c r="BN60" s="1247"/>
      <c r="BO60" s="1247"/>
      <c r="BP60" s="1247"/>
    </row>
    <row r="61" spans="1:68" ht="12.75">
      <c r="A61" s="2"/>
      <c r="B61" s="2"/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1252"/>
      <c r="P61" s="1252"/>
      <c r="Q61" s="1252"/>
      <c r="R61" s="1252"/>
      <c r="S61" s="125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253"/>
      <c r="AI61" s="2"/>
      <c r="AJ61" s="2"/>
      <c r="AK61" s="2"/>
      <c r="AL61" s="2"/>
      <c r="AM61" s="2"/>
      <c r="AN61" s="1252"/>
      <c r="AO61" s="1252"/>
      <c r="AP61" s="1252"/>
      <c r="AQ61" s="1252"/>
      <c r="AR61" s="125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</sheetData>
  <sheetProtection/>
  <mergeCells count="34">
    <mergeCell ref="A2:A3"/>
    <mergeCell ref="BP2:BP3"/>
    <mergeCell ref="BM2:BM3"/>
    <mergeCell ref="BK2:BK3"/>
    <mergeCell ref="AS2:AW2"/>
    <mergeCell ref="O2:S2"/>
    <mergeCell ref="T2:X2"/>
    <mergeCell ref="BH2:BH3"/>
    <mergeCell ref="BJ2:BJ3"/>
    <mergeCell ref="J2:N2"/>
    <mergeCell ref="B34:C38"/>
    <mergeCell ref="BN34:BP39"/>
    <mergeCell ref="BQ16:BR16"/>
    <mergeCell ref="BQ7:BR7"/>
    <mergeCell ref="BQ9:BR9"/>
    <mergeCell ref="BQ6:BR6"/>
    <mergeCell ref="BQ10:BR10"/>
    <mergeCell ref="C2:C3"/>
    <mergeCell ref="BL2:BL3"/>
    <mergeCell ref="Y2:AC2"/>
    <mergeCell ref="BC2:BG2"/>
    <mergeCell ref="BQ5:BR5"/>
    <mergeCell ref="BQ4:BR4"/>
    <mergeCell ref="BI2:BI3"/>
    <mergeCell ref="A1:BX1"/>
    <mergeCell ref="AD2:AH2"/>
    <mergeCell ref="AI2:AM2"/>
    <mergeCell ref="D2:D3"/>
    <mergeCell ref="B2:B3"/>
    <mergeCell ref="E2:I2"/>
    <mergeCell ref="AX2:BB2"/>
    <mergeCell ref="BO2:BO3"/>
    <mergeCell ref="BN2:BN3"/>
    <mergeCell ref="AN2:AR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 Gdańsk</dc:creator>
  <cp:keywords/>
  <dc:description/>
  <cp:lastModifiedBy>Monika Chmura</cp:lastModifiedBy>
  <cp:lastPrinted>2017-03-15T13:06:15Z</cp:lastPrinted>
  <dcterms:created xsi:type="dcterms:W3CDTF">2004-08-13T07:59:49Z</dcterms:created>
  <dcterms:modified xsi:type="dcterms:W3CDTF">2017-03-16T10:37:47Z</dcterms:modified>
  <cp:category/>
  <cp:version/>
  <cp:contentType/>
  <cp:contentStatus/>
</cp:coreProperties>
</file>