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0695" windowHeight="7335" tabRatio="817" activeTab="1"/>
  </bookViews>
  <sheets>
    <sheet name="ZZK" sheetId="7" r:id="rId1"/>
    <sheet name="Elementy rozliczeniowe" sheetId="1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E63" i="1" l="1"/>
  <c r="E43" i="1" l="1"/>
  <c r="E42" i="1"/>
  <c r="E41" i="1"/>
  <c r="C12" i="7" l="1"/>
  <c r="C13" i="7" l="1"/>
  <c r="C14" i="7" s="1"/>
</calcChain>
</file>

<file path=xl/sharedStrings.xml><?xml version="1.0" encoding="utf-8"?>
<sst xmlns="http://schemas.openxmlformats.org/spreadsheetml/2006/main" count="1361" uniqueCount="694">
  <si>
    <t>Jednostka</t>
  </si>
  <si>
    <t>Nazwa</t>
  </si>
  <si>
    <t>Ilość</t>
  </si>
  <si>
    <t>3</t>
  </si>
  <si>
    <t>6</t>
  </si>
  <si>
    <t>*</t>
  </si>
  <si>
    <t>DM.00.00.00</t>
  </si>
  <si>
    <t>WYMAGANIA OGÓLNE</t>
  </si>
  <si>
    <t>Wymagania ogólne</t>
  </si>
  <si>
    <t>- koszt dostosowania się do Wymagań Ogólnych zawartych w Specyfikacji Technicznej DM.00.00.00</t>
  </si>
  <si>
    <t>ryczałt</t>
  </si>
  <si>
    <t>- wykonanie, utrzymanie oraz likwidacja tymczasowej organizacji ruchu</t>
  </si>
  <si>
    <t>D.01.00.00</t>
  </si>
  <si>
    <t>ROBOTY PRZYGOTOWAWCZE</t>
  </si>
  <si>
    <t>D.01.01.01</t>
  </si>
  <si>
    <t>Odtworzenie trasy i punktów wysokościowych</t>
  </si>
  <si>
    <t>- zakres objęty inwestycją</t>
  </si>
  <si>
    <t>km</t>
  </si>
  <si>
    <t>D.01.02.01</t>
  </si>
  <si>
    <t>Usunięcie drzew i krzewów</t>
  </si>
  <si>
    <t>- mechaniczne ścinanie i karczowanie pni o średnicy do 20 cm wraz z wywiezieniem oraz utylizacją dłużyc, karpiny i gałęzi i uprzątnięciem terenu po wycince</t>
  </si>
  <si>
    <t>szt</t>
  </si>
  <si>
    <t>- mechaniczne ścinanie i karczowanie pni o średnicy od 21 do 55 cm wraz z wywiezieniem oraz utylizacją dłużyc, karpiny i gałęzi i uprzątnięciem terenu po wycince</t>
  </si>
  <si>
    <t>- mechaniczne ścinanie i karczowanie pni o średnicy od 56 do 75 cm wraz z wywiezieniem oraz utylizacją dłużyc, karpiny i gałęzi i uprzątnięciem terenu po wycince</t>
  </si>
  <si>
    <t>- mechaniczne ścinanie i karczowanie pni o średnicy powyżej 75 cm wraz z wywiezieniem oraz utylizacją dłużyc, karpiny i gałęzi i uprzątnięciem terenu po wycince</t>
  </si>
  <si>
    <t>ha</t>
  </si>
  <si>
    <t>D.01.02.01A</t>
  </si>
  <si>
    <t>Zabezpieczenie drzew na czas budowy</t>
  </si>
  <si>
    <t>- zabezpieczenie pni drzew zagrożonych podczas wykonywania robót o średnicy do 20 cm</t>
  </si>
  <si>
    <t>- zabezpieczenie pni drzew zagrożonych podczas wykonywania robót o średnicy od 21 do 55 cm</t>
  </si>
  <si>
    <t>- zabezpieczenie pni drzew zagrożonych podczas wykonywania robót o średnicy od 56 do 75 cm</t>
  </si>
  <si>
    <t>- zabezpieczenie pni drzew zagrożonych podczas wykonywania robót o średnicy powyżej 75 cm</t>
  </si>
  <si>
    <t>D.01.02.02</t>
  </si>
  <si>
    <t>Zdjęcie warstwy humusu</t>
  </si>
  <si>
    <t xml:space="preserve">- zdjęcie warstwy humusu </t>
  </si>
  <si>
    <t>m3</t>
  </si>
  <si>
    <t>D.01.02.03</t>
  </si>
  <si>
    <t xml:space="preserve">Wyburzenie obiektów budowlanych </t>
  </si>
  <si>
    <t>- przestawienie ogrodzenia stalowego</t>
  </si>
  <si>
    <t>mb</t>
  </si>
  <si>
    <t>- rozbiórka przepustów drogowych fi 50 cm wraz z wlotami i wylotami</t>
  </si>
  <si>
    <t>- rozbiórka przepustów kamienny 60x60 wraz z wlotami i wylotami</t>
  </si>
  <si>
    <t>- rozbiórka przepustów kamienny 80x60 wraz z wlotami i wylotami</t>
  </si>
  <si>
    <t>- rozbiórka przepustów drogowychbetonowy fi 80 cm wraz z wlotami i wylotami</t>
  </si>
  <si>
    <t>- rozbiórka przepustów drogowych betonowy fi 120 cm wraz z wlotami i wylotami</t>
  </si>
  <si>
    <t>- rozbiórka barier drogowych stalowych</t>
  </si>
  <si>
    <t>- rozbiórka barier drogowych betonowych</t>
  </si>
  <si>
    <t>- przestawienie obiektu sakralnego</t>
  </si>
  <si>
    <t>szt.</t>
  </si>
  <si>
    <t>D.01.02.04</t>
  </si>
  <si>
    <t>Rozbiórki elementów dróg, ogrodzeń i przepustów</t>
  </si>
  <si>
    <t>- rozbiórka nawierzchni bitumicznej wraz z podbudową z kruszywa naturalnego lub łamanego - średnia grubość 50cm</t>
  </si>
  <si>
    <t>m2</t>
  </si>
  <si>
    <t>- rozbiórka nawierzchni bitumicznej wraz z podbudową z kruszywa naturalnego lub łamanego - średnia grubość 60cm</t>
  </si>
  <si>
    <t>- rozbiórka nawierzchni bitumicznej wraz z podbudową z kruszywa naturalnego lub łamanego - średnia grubość 70cm</t>
  </si>
  <si>
    <t>- rozbiórka nawierzchni z kostki betonowej</t>
  </si>
  <si>
    <t>- rozbiórka nawierzchni żwirowej</t>
  </si>
  <si>
    <t>- rozbiórka nawierzchni betonowej</t>
  </si>
  <si>
    <t>- rozbiórka krawężników betnowych</t>
  </si>
  <si>
    <t>- rozbiórka krawężników kamiennych</t>
  </si>
  <si>
    <t>- rozbiórka oberzeży</t>
  </si>
  <si>
    <t>- usunięcie istniejącego oznakowania pionowego</t>
  </si>
  <si>
    <t>- schody do odtworzenia</t>
  </si>
  <si>
    <t>- wiata przystankowa od przeniesienia</t>
  </si>
  <si>
    <t>D.02.00.00</t>
  </si>
  <si>
    <t>ROBOTY ZIEMNE</t>
  </si>
  <si>
    <t>D.02.01.01</t>
  </si>
  <si>
    <t>Wykonanie wykopów</t>
  </si>
  <si>
    <t xml:space="preserve">- wykonanie wykopów </t>
  </si>
  <si>
    <t>D.02.03.01</t>
  </si>
  <si>
    <t>Wykonanie nasypów</t>
  </si>
  <si>
    <t xml:space="preserve">- formowanie i zagęszczanie nasypów </t>
  </si>
  <si>
    <t>D.02.03.01.A</t>
  </si>
  <si>
    <t>Zbrojenie skarp i podstawy nasypów</t>
  </si>
  <si>
    <t>- ułożenie geotkanin poliestrowych o wytrzymałości długoterminowej 100 kN/m</t>
  </si>
  <si>
    <t>D.02.03.01e</t>
  </si>
  <si>
    <t>Ulepszone podłoże z mieszanki niezwiązanej stabilizowanej georusztem</t>
  </si>
  <si>
    <t>- zakup i ułożenie geotkaniny separacyjnej</t>
  </si>
  <si>
    <t>- georuszt trójosiowy</t>
  </si>
  <si>
    <t>- mieszanka niezwiązana C50/30 0/31,5 o gr. 40 cm ( z dopuszczeniem stosowania do 30% destruktu asfaltowego )</t>
  </si>
  <si>
    <t>D.03.00.00</t>
  </si>
  <si>
    <t>ODWODNIENIE KORPUSU DROGOWEGO</t>
  </si>
  <si>
    <t>Przepusty stalowe z blachy falistej</t>
  </si>
  <si>
    <t>- wykonanie przepustów pod zjazdami o średnicy 60 cm wraz z umocnieniem wylotów</t>
  </si>
  <si>
    <t>D.04.00.00</t>
  </si>
  <si>
    <t>PODBUDOWY</t>
  </si>
  <si>
    <t>D.04.04.02</t>
  </si>
  <si>
    <t>Podbudowa z mieszanki niezwiązanej</t>
  </si>
  <si>
    <t>- mieszanka niezwiązana C90/3 0/31,5 o gr. 20 cm</t>
  </si>
  <si>
    <t>D.04.05.01</t>
  </si>
  <si>
    <t>Podbudowa z mieszanki związanej spoiwem hydraulicznym</t>
  </si>
  <si>
    <t xml:space="preserve">- mieszanka związana cementem C3/4 gr. 15 cm </t>
  </si>
  <si>
    <t xml:space="preserve">- mieszanka związana cementem C3/4 gr. 18 cm </t>
  </si>
  <si>
    <t>- grunt stabilizowany spoiwem C1,5/2 o gr. 30 cm</t>
  </si>
  <si>
    <t>- grunt stabilizowany spoiwem C1,5/2 o gr. 15 cm</t>
  </si>
  <si>
    <t>D.04.07.01</t>
  </si>
  <si>
    <t>Podbudowa z betonu asfaltowego</t>
  </si>
  <si>
    <t>D.04.10.01</t>
  </si>
  <si>
    <t>Podbudowa z mieszanki MCE</t>
  </si>
  <si>
    <t>- warstwa podbudowy z mieszanki MCE gr. śr 15 cm</t>
  </si>
  <si>
    <t>D.05.00.00</t>
  </si>
  <si>
    <t>NAWIERZCHNIE</t>
  </si>
  <si>
    <t>D.05.03.01</t>
  </si>
  <si>
    <t>Nawierzchnia z kostki kamiennej</t>
  </si>
  <si>
    <t>- warstwa ścieralna z kostki kamiennej 18/20 o gr. 20 cm na podsypce cementowo-piaskowej</t>
  </si>
  <si>
    <t>- nawierzchnia z kostki kamiennej 9/11 o gr. 10 cm na podsypce cemontowo-piaskowej</t>
  </si>
  <si>
    <t>D.05.03.05</t>
  </si>
  <si>
    <t>Nawierzchnia z betonu asfaltowego - warstwa wyrównawcza oraz  wiążąca, ruch KR1-KR6</t>
  </si>
  <si>
    <t>- warstwa wiążąca z AC16W o gr. 8 cm</t>
  </si>
  <si>
    <t>- warstwa wiążąca z AC16W o gr. 5 cm</t>
  </si>
  <si>
    <t>D.05.03.05.b</t>
  </si>
  <si>
    <t>Nawierzchnia z betonu asfaltowego</t>
  </si>
  <si>
    <t>- warstwa ścieralna z AC11S o gr. 4 cm</t>
  </si>
  <si>
    <t>- warstwa ścieralna ścieżki rowerowej z AC8S o gr. 4 cm</t>
  </si>
  <si>
    <t>D-05.03.11</t>
  </si>
  <si>
    <t>Frezowanie nawierzchni asfaltowych na zimno</t>
  </si>
  <si>
    <t>- wykonanie frezowania nawierzchni do 2cm</t>
  </si>
  <si>
    <t>D.05.03.13</t>
  </si>
  <si>
    <t>Nawierzchnia z mieszanki mastyksowo - grysowej (SMA)</t>
  </si>
  <si>
    <t>- ułożenie warstwy ścieralnej z SMA8 gr. 4 cm</t>
  </si>
  <si>
    <t>- ułożenie warstwy ścieralnej z SMA LA gr. 4 cm</t>
  </si>
  <si>
    <t>D-05.03.23</t>
  </si>
  <si>
    <t>Nawierzchnia z brukowej kostki betonowej</t>
  </si>
  <si>
    <t>- nawierzchnia z płyt chodnikowych ostrzegawczych</t>
  </si>
  <si>
    <t>D-05.03.26</t>
  </si>
  <si>
    <t>Geosiatka przeciwspękaniowa</t>
  </si>
  <si>
    <t>- ułożenie siatki przeciwspękaniowej</t>
  </si>
  <si>
    <t>D.06.00.00</t>
  </si>
  <si>
    <t>ROBOTY WYKOŃCZENIOWE</t>
  </si>
  <si>
    <t>D.06.01.01</t>
  </si>
  <si>
    <t>Umocnienie powierzchniowe skarp, rowów i ścieków</t>
  </si>
  <si>
    <t>- umocnienie skarp przez humusowanie i obsianie trawą gr. 10 cm</t>
  </si>
  <si>
    <t>- umocnienie dna rowów darniną</t>
  </si>
  <si>
    <t>- umocnienie dna rowów ściekiem betonowym korytkowym wraz z umocnieniem skarp płytami betonowymi ażurowymi</t>
  </si>
  <si>
    <t>- umocnienie skarp płytami ażurowymi</t>
  </si>
  <si>
    <t>- ściek drogowy trójkątny</t>
  </si>
  <si>
    <t>- ściek przykrawężnikowy</t>
  </si>
  <si>
    <t>D.06.03.01</t>
  </si>
  <si>
    <t>Umocnienie pobocza</t>
  </si>
  <si>
    <t>- mieszanka niezwiązana C50/30 0/31,5 o gr. 15 cm (z dopuszczeniem stosowania do 30% destruktu asfaltowego)</t>
  </si>
  <si>
    <t>D.07.00.00</t>
  </si>
  <si>
    <t>URZĄDZENIA BEZPIECZEŃSTWA RUCHU</t>
  </si>
  <si>
    <t>D.07.01.01</t>
  </si>
  <si>
    <t>Oznakowanie poziome</t>
  </si>
  <si>
    <t>- oznakowanie poziome materiałami grubowarstwowymi</t>
  </si>
  <si>
    <t>- oznakowanie poziome koloru czerwonego</t>
  </si>
  <si>
    <t>D.07.02.01</t>
  </si>
  <si>
    <t>Oznakowanie pionowe oraz urządzenia bezpieczeństwa ruchu</t>
  </si>
  <si>
    <t>- przymocowanie tarcz znaków (kategorii A, B, C, D, F, G i T), z folii typu 2</t>
  </si>
  <si>
    <t>- ustawienie tablic E1, E2a z folii typ 2 na konstrukcjach wsporczych</t>
  </si>
  <si>
    <t>- przymocowanie tarcz znaków kierunku i miejscowości (kategorii E), średnich, z folii typu 2</t>
  </si>
  <si>
    <t>- ustawienie tablic prowadzących U-3e i U-3d</t>
  </si>
  <si>
    <t>- ustawienie słupków przeszkodowych U-5c w gniazdach wraz ze znakami C-9</t>
  </si>
  <si>
    <t>-ustawienie znaków U-18a</t>
  </si>
  <si>
    <t>- ustawienie słupków stalowych do znaków</t>
  </si>
  <si>
    <t>- ustawienie słupków hektometrowych</t>
  </si>
  <si>
    <t>D.07.05.01</t>
  </si>
  <si>
    <t>Bariery ochronne</t>
  </si>
  <si>
    <t>- ustawienie barier ochronnych stalowych N2W2A</t>
  </si>
  <si>
    <t>D.07.06.02</t>
  </si>
  <si>
    <t>Urządzenia zebezpieczające ruch pieszych</t>
  </si>
  <si>
    <t>-ustawienie barier ochronnych U11A</t>
  </si>
  <si>
    <t>D.08.00.00</t>
  </si>
  <si>
    <t>ELEMENTY ULIC</t>
  </si>
  <si>
    <t>D.08.01.01</t>
  </si>
  <si>
    <t>Krawężniki betonowe</t>
  </si>
  <si>
    <t>D.08.01.02</t>
  </si>
  <si>
    <t>Krawężniki kamienne</t>
  </si>
  <si>
    <t>- ustawienie krawężników kamiennych 20x30x100 cm na ławie betonowej z oporem</t>
  </si>
  <si>
    <t>D.08.03.01</t>
  </si>
  <si>
    <t>Obrzeża i oporniki betonowe</t>
  </si>
  <si>
    <t>- ustawienie obrzeży betonowych na ławie betonowej z oporem</t>
  </si>
  <si>
    <t>- ustawienie oporników betonowych na ławie betonowej z oporem</t>
  </si>
  <si>
    <t>D.09.01.01</t>
  </si>
  <si>
    <t>ZIELEŃ DROGOWA</t>
  </si>
  <si>
    <t>Sadzenie i pielęgnacja drzew i krzewów liściastych</t>
  </si>
  <si>
    <t>- sadzenie drzew liściastych form piennych z całkowitą zaprawą dołów ziemią urodzajną o wymiarach 1,0/0,7 m</t>
  </si>
  <si>
    <t>D.10.00.00</t>
  </si>
  <si>
    <t>INNE ROBOTY</t>
  </si>
  <si>
    <t>D.10.01.01</t>
  </si>
  <si>
    <t>Mury oporowe prefabrykowane</t>
  </si>
  <si>
    <t>- mury oporowe z elementow żelbetowych o wysokości 2m</t>
  </si>
  <si>
    <t>GG.00.12.01</t>
  </si>
  <si>
    <t>GEODEZYJNY POMIAR POWYKONAWCZY</t>
  </si>
  <si>
    <t>Pomiar powykonawczy zrealizowanych obiektów drogowych</t>
  </si>
  <si>
    <t>M-20.00.00</t>
  </si>
  <si>
    <t>INNE ROBOTY MOSTOWE</t>
  </si>
  <si>
    <t>M-20.01.05</t>
  </si>
  <si>
    <t xml:space="preserve">Umocnienie skarp </t>
  </si>
  <si>
    <t>M-20.01.06</t>
  </si>
  <si>
    <t>Umocnienie skarp i dna cieków wodnych</t>
  </si>
  <si>
    <t>m</t>
  </si>
  <si>
    <t>M-20.02.03</t>
  </si>
  <si>
    <t>Przepusty z rur kompozytowych</t>
  </si>
  <si>
    <t>M-20.02.04</t>
  </si>
  <si>
    <t>M-11.00.00</t>
  </si>
  <si>
    <t>FUNDAMENTOWANIE</t>
  </si>
  <si>
    <t>M-11.01.01</t>
  </si>
  <si>
    <t>Wykopy w gruncie niespoistym/ spoistym</t>
  </si>
  <si>
    <t>M-11.01.04</t>
  </si>
  <si>
    <t>Zasypanie wykopów wraz z zagęszczeniem</t>
  </si>
  <si>
    <t>M-11.07.01</t>
  </si>
  <si>
    <t>Ścianka szczelna stalowa</t>
  </si>
  <si>
    <t>2.1</t>
  </si>
  <si>
    <t>M-12.00.00</t>
  </si>
  <si>
    <t>ZBROJENIE</t>
  </si>
  <si>
    <t>M-12.01.02</t>
  </si>
  <si>
    <t>Zbrojenie betonu stalą klasy A-II i wyższej</t>
  </si>
  <si>
    <t>kg</t>
  </si>
  <si>
    <t>M-13.00.00</t>
  </si>
  <si>
    <t>BETON</t>
  </si>
  <si>
    <t>M-13.01.00</t>
  </si>
  <si>
    <t>Beton konstrukcyjny</t>
  </si>
  <si>
    <t>M-13.01.05</t>
  </si>
  <si>
    <t>Beton ustroju niosącego w elementach o grubości ≤ 60cm</t>
  </si>
  <si>
    <t xml:space="preserve"> - beton klasy C30/37 </t>
  </si>
  <si>
    <t xml:space="preserve"> - beton klasy C35/45</t>
  </si>
  <si>
    <t>M-13.01.09</t>
  </si>
  <si>
    <t>Beton oczepów murów oporowych</t>
  </si>
  <si>
    <t>M-13.02.00</t>
  </si>
  <si>
    <t>Beton niekonstrukcyjny</t>
  </si>
  <si>
    <t>M-13.02.02</t>
  </si>
  <si>
    <t>Beton klasy poniżej B25 bez deskowania</t>
  </si>
  <si>
    <t>M-13.03.00</t>
  </si>
  <si>
    <t xml:space="preserve">Prefabrykaty </t>
  </si>
  <si>
    <t>Gzyms mostowy z betonu polimerycznego</t>
  </si>
  <si>
    <t>M-15.00.00</t>
  </si>
  <si>
    <t>IZOLACJE I NAWIERZCHNIE</t>
  </si>
  <si>
    <t>M-15.01.03</t>
  </si>
  <si>
    <t>Izolacje bitumiczne wykonane na zimno</t>
  </si>
  <si>
    <t>M-15.02.03</t>
  </si>
  <si>
    <t>Izolacja termozgrzewalna</t>
  </si>
  <si>
    <t>M-19.00.00</t>
  </si>
  <si>
    <t>ELEMENTY ZABEZPIECZAJĄCE</t>
  </si>
  <si>
    <t>M-19.01.01</t>
  </si>
  <si>
    <t>M-19.01.02</t>
  </si>
  <si>
    <t>Bariery ochronne na obiektach mostowych</t>
  </si>
  <si>
    <t>Umocnienie skarp</t>
  </si>
  <si>
    <t>M-20.01.10</t>
  </si>
  <si>
    <t>Schody skarpowe prefabrykowane</t>
  </si>
  <si>
    <t>M-20.01.12</t>
  </si>
  <si>
    <t>Powierzchniowe zabezpieczenie betonu</t>
  </si>
  <si>
    <t>M-20.01.15</t>
  </si>
  <si>
    <t>Nawierzchnia epoksydowo - poliuretanowa - gr.4mm</t>
  </si>
  <si>
    <t>M-20.01.16</t>
  </si>
  <si>
    <t>Naprawa powierzchni przez torkretowanie</t>
  </si>
  <si>
    <t>M-20.03.01</t>
  </si>
  <si>
    <t>Obsługa geodezyjna</t>
  </si>
  <si>
    <t>kpl</t>
  </si>
  <si>
    <t>Lp.</t>
  </si>
  <si>
    <t>Wartość</t>
  </si>
  <si>
    <t>D-01.00.00</t>
  </si>
  <si>
    <t>x</t>
  </si>
  <si>
    <t>D-01.03.05</t>
  </si>
  <si>
    <t>SIEĆ WODOCIĄGOWA</t>
  </si>
  <si>
    <t>Przebudowa wodociągu Dn 110mm z PE, SDR 17, PE100, PN-10</t>
  </si>
  <si>
    <t>Przebudowa wodociągu Dn 90mm z PE, SDR 17, PE100, PN-10</t>
  </si>
  <si>
    <t>Przebudowa wodociągu Dn 40mm z PE, SDR 17, PE100, PN-10</t>
  </si>
  <si>
    <t>Zmiana lokalizacji istniejącego hydrantu</t>
  </si>
  <si>
    <t>kpl.</t>
  </si>
  <si>
    <t>Montaż zasuwy kołnierzowej Dn 32mm</t>
  </si>
  <si>
    <t>Demontaż istniejącej sieci wodociągowej z obiektami na sieci</t>
  </si>
  <si>
    <t>D-03.00.00</t>
  </si>
  <si>
    <t xml:space="preserve"> x </t>
  </si>
  <si>
    <t>D-03.02.01</t>
  </si>
  <si>
    <t>KANALIZACJA DESZCZOWA</t>
  </si>
  <si>
    <t>Budowa przykanalików Dn200mm z rur PP</t>
  </si>
  <si>
    <t>Budowa przykanalików Dn250mm z rur PP</t>
  </si>
  <si>
    <t>Budowa kanału Dn315mm z rur PP</t>
  </si>
  <si>
    <t>Budowa kanału Dn400mm z rur PP</t>
  </si>
  <si>
    <t>Budowa kanału Dn500mm z rur GRP</t>
  </si>
  <si>
    <t>Budowa kanału Dn1200mm z rur GRP</t>
  </si>
  <si>
    <t>Odowdnienie liniowe</t>
  </si>
  <si>
    <t>Budowa studni betonowej Dn0,5m z wpustem ulicznym</t>
  </si>
  <si>
    <t>Budowa studzienki odwodnienia liniowego</t>
  </si>
  <si>
    <t xml:space="preserve">Budowa studni betonowej Dn1,0m </t>
  </si>
  <si>
    <t xml:space="preserve">Budowa studni betonowej Dn1,2m </t>
  </si>
  <si>
    <t>Budowa studni betonowej Dn1,5m z piaskownikiem betonowym</t>
  </si>
  <si>
    <t xml:space="preserve">Budowa studni betonowej Dn2,0m </t>
  </si>
  <si>
    <t xml:space="preserve">Budowa studni betonowej Dn1,2m z piaskownikiem betonowym </t>
  </si>
  <si>
    <t>Budowa wylotu Dn200mm do rowu</t>
  </si>
  <si>
    <t>Budowa wylotu Dn250mm do rowu</t>
  </si>
  <si>
    <t>Budowa wylotu Dn300mm do rowu</t>
  </si>
  <si>
    <t>Budowa wylotu Dn300mm do odbiornika</t>
  </si>
  <si>
    <t>Budowa wylotu Dn400mm do odbiornika</t>
  </si>
  <si>
    <t>Budowa wylotu Dn500mm do odbiornika</t>
  </si>
  <si>
    <t>Budowa osadnika wirowego (EOW-1) 3/30</t>
  </si>
  <si>
    <t>Budowa osadnika wirowego (EOW-1) 6/60</t>
  </si>
  <si>
    <t>Budowa osadnika wirowego (EOW-1) 10/100</t>
  </si>
  <si>
    <t>Budowa osadnika wirowego (EOW-1) 15/150</t>
  </si>
  <si>
    <t>Budowa separatora lamelowego 60/6</t>
  </si>
  <si>
    <t>Budowa separatora lamelowego 100/10</t>
  </si>
  <si>
    <t>Budowa separatora lamelowego 150/15</t>
  </si>
  <si>
    <t>Montaż regulatora odpływu Q=40l/s</t>
  </si>
  <si>
    <t xml:space="preserve">Demontaż sieci kanalizacji deszczowej z obiektami na sieci </t>
  </si>
  <si>
    <t>Numer SST</t>
  </si>
  <si>
    <t>D-07.07.01</t>
  </si>
  <si>
    <t>Instalowanie systemów oświetleniowych</t>
  </si>
  <si>
    <t xml:space="preserve">montaż szafki oświetleniowej </t>
  </si>
  <si>
    <t xml:space="preserve">wykopy liniowe dla projektowanych kabli </t>
  </si>
  <si>
    <t>budowa linii kablowych YAKXS 4x35</t>
  </si>
  <si>
    <t>budowa linii kablowych YKY 3x2.5</t>
  </si>
  <si>
    <t>montaż nowych słupów oświetleniowych wysokości 8m z wysięgnikiem</t>
  </si>
  <si>
    <t>montaż nowych słupów oświetleniowych wysokości 5m z wysięgnikiem</t>
  </si>
  <si>
    <t>montaż opraw oświetleniowych typu LED – 105W</t>
  </si>
  <si>
    <t>montaż opraw oświetleniowych typu LED - 27W</t>
  </si>
  <si>
    <t>montaż opraw oświetleniowych typu LED doświetlacz przejścia – 150W</t>
  </si>
  <si>
    <t>przestawienie istniejącego słupa oświetleniowego</t>
  </si>
  <si>
    <t>budowa uziemienia</t>
  </si>
  <si>
    <t>D-01.03.01</t>
  </si>
  <si>
    <t>Roboty budowlane zakresie budowy linii napowietrznych</t>
  </si>
  <si>
    <t xml:space="preserve">posadowienie nowych stanowisk słupowych nn typu E </t>
  </si>
  <si>
    <t xml:space="preserve">posadowienie nowych stanowisk słupowych SN typu E </t>
  </si>
  <si>
    <t xml:space="preserve">budowa linii napowietrznej typu AsXSn </t>
  </si>
  <si>
    <t>demontaż słupów linii napowietrznej nn</t>
  </si>
  <si>
    <t>demontaż słupów linii napowietrznej SN</t>
  </si>
  <si>
    <t>demontaż słupów oświetleniowych typu ZN</t>
  </si>
  <si>
    <t xml:space="preserve">demontaż opraw oświetlenia drogowego ze słupów </t>
  </si>
  <si>
    <t>demontaż linii napowietrznych SN z przewodów nieizolowanych (3x AFL70)</t>
  </si>
  <si>
    <t>demontaż linii napowietrznych nn z przewodów nieizolowanych</t>
  </si>
  <si>
    <t>demontaż linii napowietrznych nn z przewodów izolowanych</t>
  </si>
  <si>
    <t>D-01-03.02.</t>
  </si>
  <si>
    <t>Roboty budowlane w zakresie budowy linii kablowych energetycznych</t>
  </si>
  <si>
    <t>ułożenie nowych linii kablowych SN</t>
  </si>
  <si>
    <t>ułożenie w nowym wykopie linii kablowych nn z demontażu</t>
  </si>
  <si>
    <t>przestawienie złącz kablowych nn</t>
  </si>
  <si>
    <t>zabezpieczenie linii kablowych rurami dwudzielnymi – regulacja wysokościowa</t>
  </si>
  <si>
    <t>D-07.03.01</t>
  </si>
  <si>
    <t>Urządzenia do regulacji ruchu - sygnalizacja świetlna</t>
  </si>
  <si>
    <t>Rozbudowa, programowanie i rozruch sterownika</t>
  </si>
  <si>
    <t>Montaż masztów wysokich z wysięgnikiem</t>
  </si>
  <si>
    <t>Montaż masztów niskich</t>
  </si>
  <si>
    <t>Montaż  ekranu kontrastowego</t>
  </si>
  <si>
    <t>Montaż sygnalizatorów 3- komorowych (D300)</t>
  </si>
  <si>
    <t>Montaż sygnalizatorów 2-komorowych (D200) z syg. Akustycznym</t>
  </si>
  <si>
    <t xml:space="preserve">Montaż sygnalizatorów 2-komorowych (D200) </t>
  </si>
  <si>
    <t>Montaż przycisków sensorowych dla pieszych</t>
  </si>
  <si>
    <t>Montaż linii kablowej XzTKMXpw  4x2x0,8</t>
  </si>
  <si>
    <t>Montaż linii kablowej YKSLYekw-p 1x2x1,5</t>
  </si>
  <si>
    <t>Montaż linii kablowej YKSY 19x1,5</t>
  </si>
  <si>
    <t xml:space="preserve">Montaż pętli indukcyjnych „dużych” </t>
  </si>
  <si>
    <t>Montaż pętli indukcyjnych pomiarowych</t>
  </si>
  <si>
    <t>Budowa studni kablowej SKR-1</t>
  </si>
  <si>
    <t>stud.</t>
  </si>
  <si>
    <t>Budowa kanalizacji kablowej pierwotnej 1-otworowej</t>
  </si>
  <si>
    <t>demontaż kabli sygnalizacyjnych</t>
  </si>
  <si>
    <t>demontaż masztu wysokiego</t>
  </si>
  <si>
    <t>demontaż masztu niskiego</t>
  </si>
  <si>
    <t>demontaż sygnalizatorów</t>
  </si>
  <si>
    <t>Przebudowa kabli światłowodowych</t>
  </si>
  <si>
    <t>mb.</t>
  </si>
  <si>
    <t>D-01.03.04.</t>
  </si>
  <si>
    <t>Zabezpieczenie istniejących sieci telekomunikacyjnych</t>
  </si>
  <si>
    <t>Zabezpieczenie sieci telekomunikacyjnych</t>
  </si>
  <si>
    <t>Przebudowa linii napowietrznych</t>
  </si>
  <si>
    <t>Przebudowa słupa telekomunikacyjnego</t>
  </si>
  <si>
    <t>T1</t>
  </si>
  <si>
    <t>Rozbórka istniejącej nawierzchni przejazdu</t>
  </si>
  <si>
    <t>Obustronne ręczne profilowanie ław torowiska</t>
  </si>
  <si>
    <t>Profilowanie i uzupełnienie pryzmy podsypki</t>
  </si>
  <si>
    <t>Ułożenie geowłókniny o gramaturze 250 g/m2</t>
  </si>
  <si>
    <t>Ułożenie nawierzchni przejazdu z płyt przejazdowych małogabarytowych do nawierzchni 49 E1. Tylko płyty wewnętrzne i wewnętrzne skrajne.</t>
  </si>
  <si>
    <t>Wypełnienie komór łubkowych wkładkami komorowymi od strony nawierzchni drogowej, zabezpieczenie złączek torowych przed asfaltowaniem drogi</t>
  </si>
  <si>
    <t>Wbudowanie w nawierzchnię drogi i chonika korytek odwodnienia liniowego wraz z wykonaniem ławy żelbetowej wg wskazań producenta oraz podłączeniem do projektowanej kanalizacji deszczowej.</t>
  </si>
  <si>
    <t>Branża sanitarna</t>
  </si>
  <si>
    <t>Branża teletechniczna</t>
  </si>
  <si>
    <t>Przepusty pod koroną drogi o średnicy :f120cm</t>
  </si>
  <si>
    <t>Przepusty pod koroną drogi o średnicy :f150cm</t>
  </si>
  <si>
    <t>Przepusty pod koroną drogi o średnicy :f100cm</t>
  </si>
  <si>
    <t>L.p.</t>
  </si>
  <si>
    <t xml:space="preserve">Wyszczególnienie elementów rozliczeniowych                                          </t>
  </si>
  <si>
    <t>Powierzchnia murów oporowych na wlocie i wylocie</t>
  </si>
  <si>
    <t>BRANŻA ELEKTROENERGETYCZNA</t>
  </si>
  <si>
    <t>SUMA CZĘŚCIOWA - Branża drogowa</t>
  </si>
  <si>
    <t>SUMA CZĘŚCIOWA - Przepusty</t>
  </si>
  <si>
    <t>Przebudowa sieci światłowodowych</t>
  </si>
  <si>
    <t>BRANŻA SANITARNA</t>
  </si>
  <si>
    <t>SUMA CZĘŚCIOWA - Branża sanitarna</t>
  </si>
  <si>
    <t>BRANŻA KOLEJOWA</t>
  </si>
  <si>
    <t>SUMA CZĘŚCIOWA - Most na rz. Łeba</t>
  </si>
  <si>
    <t>SUMA CZĘŚCIOWA - Branża kolejowa</t>
  </si>
  <si>
    <t>2.2</t>
  </si>
  <si>
    <t>Obiekty inżynierskie - Most na rz. Łeba</t>
  </si>
  <si>
    <t>Branża drogowa i zieleń</t>
  </si>
  <si>
    <t>BRANŻA DROGOWA I ZIELEŃ</t>
  </si>
  <si>
    <t>OBIEKTY INŻYNIERSKIE - PRZEPUSTY</t>
  </si>
  <si>
    <t>OBIEKTY INŻYNIERSKIE - MOST na rz. ŁEBA</t>
  </si>
  <si>
    <t xml:space="preserve"> BRANŻA TELETECHNICZNA</t>
  </si>
  <si>
    <t>Podatek VAT:</t>
  </si>
  <si>
    <t>RAZEM NETTO:</t>
  </si>
  <si>
    <t>RAZEM BRUTTO:</t>
  </si>
  <si>
    <t>ZBIORCZE ZESTAWIENIE KOSZTÓW - ROBOTY BUDOWLANE</t>
  </si>
  <si>
    <t>SUMA CZĘŚCIOWA - Branża eleltroenergetyczna</t>
  </si>
  <si>
    <t>SUMA CZĘŚCIOWA - Branża teletechniczna</t>
  </si>
  <si>
    <t>- ściek skarpowy, trapezowy</t>
  </si>
  <si>
    <t>- umocnienie dna rowów ściekiem betonowym korytkowym , skarpy rowu umocnione kostką brukową</t>
  </si>
  <si>
    <t>- umocnienie dna rowów ściekiem betonowym korytkowym, skarpy rowu kostką brukową z wypełnieniem spoin zaprawą cementową</t>
  </si>
  <si>
    <t>- karczowanie krzewów i zagajników</t>
  </si>
  <si>
    <t>Obiekty inżynierskie - przepusty</t>
  </si>
  <si>
    <t xml:space="preserve">SUMA CZĘŚCIOWA - Promocja </t>
  </si>
  <si>
    <t xml:space="preserve">Promocja </t>
  </si>
  <si>
    <t>Tablice informacyjne wg p. 32 Załącznika nr 6 do Umowy</t>
  </si>
  <si>
    <t>Tablice pamiątkowe wg p. 33 Załącznika nr 6 do Umowy</t>
  </si>
  <si>
    <t>D.03.01.02</t>
  </si>
  <si>
    <t>D.07.02.02</t>
  </si>
  <si>
    <t>M-13.03.01</t>
  </si>
  <si>
    <t>Słupki prowadzące oraz znaki kilometrowe i hektometrowe</t>
  </si>
  <si>
    <t>D.10.10.10b</t>
  </si>
  <si>
    <t>- montaż budek dla ptaków</t>
  </si>
  <si>
    <t>- montaż budek dla nietoperzy</t>
  </si>
  <si>
    <t>Budki lęgowe</t>
  </si>
  <si>
    <t>PROMOCJA (tablice)</t>
  </si>
  <si>
    <t>1</t>
  </si>
  <si>
    <t>2.1.</t>
  </si>
  <si>
    <t>2.2.</t>
  </si>
  <si>
    <t>Branża elektroenergetyczna</t>
  </si>
  <si>
    <t>Branża kolejowa</t>
  </si>
  <si>
    <t>2.1.1</t>
  </si>
  <si>
    <t>2.1.2</t>
  </si>
  <si>
    <t>2.1.3</t>
  </si>
  <si>
    <t>2.1.4</t>
  </si>
  <si>
    <t>2.1.5</t>
  </si>
  <si>
    <t>2.1.6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</si>
  <si>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</si>
  <si>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</si>
  <si>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</si>
  <si>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</si>
  <si>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</si>
  <si>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</si>
  <si>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</si>
  <si>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</si>
  <si>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</si>
  <si>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</si>
  <si>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</si>
  <si>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</si>
  <si>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</si>
  <si>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</si>
  <si>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</si>
  <si>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</si>
  <si>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</si>
  <si>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</si>
  <si>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2.2.19</t>
  </si>
  <si>
    <t>2.2.20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</si>
  <si>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</si>
  <si>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</si>
  <si>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</si>
  <si>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</si>
  <si>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</si>
  <si>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</si>
  <si>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</si>
  <si>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</si>
  <si>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</si>
  <si>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</si>
  <si>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</si>
  <si>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</si>
  <si>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</si>
  <si>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</si>
  <si>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</si>
  <si>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</si>
  <si>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</si>
  <si>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</si>
  <si>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</si>
  <si>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</si>
  <si>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</si>
  <si>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</si>
  <si>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</si>
  <si>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</si>
  <si>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</si>
  <si>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</si>
  <si>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</si>
  <si>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</si>
  <si>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</si>
  <si>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</si>
  <si>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</si>
  <si>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</si>
  <si>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</si>
  <si>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</si>
  <si>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</si>
  <si>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</si>
  <si>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</si>
  <si>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</si>
  <si>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</si>
  <si>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</si>
  <si>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</si>
  <si>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</si>
  <si>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</si>
  <si>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</si>
  <si>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</si>
  <si>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</si>
  <si>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</si>
  <si>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</si>
  <si>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</si>
  <si>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</si>
  <si>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</si>
  <si>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</si>
  <si>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</si>
  <si>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</si>
  <si>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</si>
  <si>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</si>
  <si>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</si>
  <si>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</si>
  <si>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</si>
  <si>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</si>
  <si>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</si>
  <si>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</si>
  <si>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</si>
  <si>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</si>
  <si>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</si>
  <si>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</si>
  <si>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</si>
  <si>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</si>
  <si>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</si>
  <si>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</si>
  <si>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</si>
  <si>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</si>
  <si>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</si>
  <si>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</si>
  <si>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</si>
  <si>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4.41</t>
  </si>
  <si>
    <t>4.42</t>
  </si>
  <si>
    <t>4.43</t>
  </si>
  <si>
    <t>4.44</t>
  </si>
  <si>
    <t>4.45</t>
  </si>
  <si>
    <t>5.1</t>
  </si>
  <si>
    <t>5.2</t>
  </si>
  <si>
    <t>5.3</t>
  </si>
  <si>
    <t>6.1</t>
  </si>
  <si>
    <t>6.2</t>
  </si>
  <si>
    <t>6.3</t>
  </si>
  <si>
    <t>6.4</t>
  </si>
  <si>
    <t>6.5</t>
  </si>
  <si>
    <t>6.6</t>
  </si>
  <si>
    <t>6.7</t>
  </si>
  <si>
    <t>7.1</t>
  </si>
  <si>
    <t>7.2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</si>
  <si>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</si>
  <si>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</si>
  <si>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</si>
  <si>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</si>
  <si>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</si>
  <si>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</si>
  <si>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</si>
  <si>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</si>
  <si>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</si>
  <si>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</si>
  <si>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</si>
  <si>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</si>
  <si>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</si>
  <si>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</si>
  <si>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</si>
  <si>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</si>
  <si>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</si>
  <si>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</si>
  <si>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</si>
  <si>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</si>
  <si>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</si>
  <si>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</si>
  <si>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</si>
  <si>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</si>
  <si>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</si>
  <si>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</si>
  <si>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</si>
  <si>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</si>
  <si>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</si>
  <si>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</si>
  <si>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</si>
  <si>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</si>
  <si>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</si>
  <si>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</si>
  <si>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</si>
  <si>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</si>
  <si>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</si>
  <si>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</si>
  <si>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</si>
  <si>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</si>
  <si>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</si>
  <si>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</si>
  <si>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</si>
  <si>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</si>
  <si>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</si>
  <si>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</si>
  <si>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</si>
  <si>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</si>
  <si>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</si>
  <si>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</si>
  <si>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</si>
  <si>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</si>
  <si>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</si>
  <si>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</si>
  <si>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</si>
  <si>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</si>
  <si>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</si>
  <si>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</si>
  <si>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</si>
  <si>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</si>
  <si>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</si>
  <si>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</si>
  <si>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</si>
  <si>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</si>
  <si>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</si>
  <si>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</si>
  <si>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</si>
  <si>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</si>
  <si>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</si>
  <si>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</si>
  <si>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</si>
  <si>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</si>
  <si>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</si>
  <si>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</si>
  <si>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</si>
  <si>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1.77</t>
  </si>
  <si>
    <t>1.78</t>
  </si>
  <si>
    <t>1.79</t>
  </si>
  <si>
    <t>1.80</t>
  </si>
  <si>
    <t>1.81</t>
  </si>
  <si>
    <t>1.82</t>
  </si>
  <si>
    <t>1.83</t>
  </si>
  <si>
    <t>1.84</t>
  </si>
  <si>
    <t>1.85</t>
  </si>
  <si>
    <t>1.86</t>
  </si>
  <si>
    <t>1.87</t>
  </si>
  <si>
    <t>1.88</t>
  </si>
  <si>
    <t>1.89</t>
  </si>
  <si>
    <t>1.90</t>
  </si>
  <si>
    <t>1.91</t>
  </si>
  <si>
    <t>1.92</t>
  </si>
  <si>
    <t>1.93</t>
  </si>
  <si>
    <t>1.94</t>
  </si>
  <si>
    <t>1.95</t>
  </si>
  <si>
    <t>\</t>
  </si>
  <si>
    <t>1.96</t>
  </si>
  <si>
    <t>1.97</t>
  </si>
  <si>
    <t>1.98</t>
  </si>
  <si>
    <t>1.99</t>
  </si>
  <si>
    <t>1.100</t>
  </si>
  <si>
    <t>1.102</t>
  </si>
  <si>
    <t>1.103</t>
  </si>
  <si>
    <t>1.104</t>
  </si>
  <si>
    <t>Wartość  netto           PLN</t>
  </si>
  <si>
    <t>Cena jedn. netto       PLN</t>
  </si>
  <si>
    <t>Rodzaj robót</t>
  </si>
  <si>
    <t>- ustawienie krawężników betonowych 20x30x100 cm na ławie betonowej z oporem</t>
  </si>
  <si>
    <t>- warstwa podbudowy z AC22P o gr. 8 cm</t>
  </si>
  <si>
    <t>- warstwa podbudowy z betonu C16/20 o gr. 26 cm</t>
  </si>
  <si>
    <t>- warstwa ulepszonego podłoża z mieszanki niezwiązanej o CBR &gt; 20% o gr. 40 cm(z dopuszczeniem zastosowania do 30% destruktu asfaltowego)</t>
  </si>
  <si>
    <t>- mieszanka niezwiązana C50/30 0/31,5 o gr. 20 cm (z dopuszczeniem zastosowania do 30% destruktu asfaltowego)</t>
  </si>
  <si>
    <t xml:space="preserve"> - mieszanka niezwiązana C50/30 0/31,5 o gr. 15 cm (z dopuszczeniem zastosowania do 30% destruktu asfaltowego)</t>
  </si>
  <si>
    <t>- karczowanie pni o średnicy do 20 cm wraz z wywiezieniem oraz utylizacją karpin oraz uprzątnięciem terenu po wycince</t>
  </si>
  <si>
    <t>- karczowanie pni o średnicy od 21 do 55 cm wraz z wywiezieniem oraz utylizacją karpin oraz uprzątnięciem terenu po wycince</t>
  </si>
  <si>
    <t>- karczowanie pni o średnicy od 56 do 75 cm wraz z wywiezieniem oraz utylizacją karpin oraz uprzątnięciem terenu po wycince</t>
  </si>
  <si>
    <t>- karczowanie pni o średnicy powyżej 75 cm wraz z wywiezieniem oraz utylizacją karpin oraz uprzątnięciem terenu po wycince</t>
  </si>
  <si>
    <t xml:space="preserve">Przebudowa kabli miedzianych </t>
  </si>
  <si>
    <t>Przebudowa kabli miedzianych</t>
  </si>
  <si>
    <t>Przebudowa kanalizacji telekomunikacyjnej</t>
  </si>
  <si>
    <t>5.4</t>
  </si>
  <si>
    <t>5.5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</si>
  <si>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</si>
  <si>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</si>
  <si>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1.41a</t>
  </si>
  <si>
    <t>Wymiana gruntów</t>
  </si>
  <si>
    <t>- wykonanie wymiany gruntów</t>
  </si>
  <si>
    <t>3.6a</t>
  </si>
  <si>
    <t>Regulacja istniejącej studni kanalizacyjnej</t>
  </si>
  <si>
    <t>3.35a</t>
  </si>
  <si>
    <t>Budowa rurociągu melioracyjnego Dn800mm z rur GRP</t>
  </si>
  <si>
    <r>
      <t>m</t>
    </r>
    <r>
      <rPr>
        <vertAlign val="superscript"/>
        <sz val="11"/>
        <rFont val="Calibri"/>
        <family val="2"/>
        <charset val="238"/>
        <scheme val="minor"/>
      </rPr>
      <t>2</t>
    </r>
  </si>
  <si>
    <t>D-03.02.02</t>
  </si>
  <si>
    <t>3.35b</t>
  </si>
  <si>
    <t>3.35c</t>
  </si>
  <si>
    <t>3.35d</t>
  </si>
  <si>
    <t>Budowa studni betonowej Dn2,0m na rurociągu melioracyjnym</t>
  </si>
  <si>
    <t xml:space="preserve">Budowa studni betonowej Dn2,0m  na rurociągu melioracyjnym z podwójnym piaskownikiem betonowym wg. KPED  01.14
</t>
  </si>
  <si>
    <t>Budowa wlotu/ wylotu Dn800mm na rurociągu melioracyjnym wg. KPED 01.20</t>
  </si>
  <si>
    <t>1.92a</t>
  </si>
  <si>
    <t>- słupki prowadzące U-1a</t>
  </si>
  <si>
    <t xml:space="preserve">szt. </t>
  </si>
  <si>
    <t>D.07.06.01</t>
  </si>
  <si>
    <t>1.93a</t>
  </si>
  <si>
    <t>Ogrodzenia</t>
  </si>
  <si>
    <t>-tymczasowe zabezpieczenie posesji</t>
  </si>
  <si>
    <t>- rozbiórka i odbudowa ogrodzenia kamiennego</t>
  </si>
  <si>
    <t>M-20.03.17</t>
  </si>
  <si>
    <t>Rozbiórka istniejacych obiektów budowlanych</t>
  </si>
  <si>
    <t>2.2.21</t>
  </si>
  <si>
    <t>1.81a</t>
  </si>
  <si>
    <t>- ściek korytkowy</t>
  </si>
  <si>
    <t>1.100a</t>
  </si>
  <si>
    <t>- mury oporowe z elementow żelbetowych o wysokości 1m</t>
  </si>
  <si>
    <t>- ułożenie chodników z betonowej kostki brukowej koloru szarego gr. 8cm na podsypce cementowo-piaskowej</t>
  </si>
  <si>
    <t>-ułożenie ciągów pieszo-rowerowych z betonowej kostki brukowej koloru czerwonego gr. 8cm niefazowanej</t>
  </si>
  <si>
    <t>-ułożenie nawierzchni zjazdów z kostki betonowej koloru szarego o gr. 8 cm na podsypce cementowo-piaskowej</t>
  </si>
  <si>
    <t>1.48a</t>
  </si>
  <si>
    <t>- warstwa pośrednia z mieszanki niezwiązanej C90/3 0/31,5 o gr. min 5 cm</t>
  </si>
  <si>
    <r>
      <t>m</t>
    </r>
    <r>
      <rPr>
        <vertAlign val="superscript"/>
        <sz val="11"/>
        <rFont val="Calibri"/>
        <family val="2"/>
        <charset val="238"/>
        <scheme val="min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</si>
</sst>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zł&quot;;[Red]\-#,##0.00\ &quot;zł&quot;"/>
    <numFmt numFmtId="43" formatCode="_-* #,##0.00\ _z_ł_-;\-* #,##0.00\ _z_ł_-;_-* &quot;-&quot;??\ _z_ł_-;_-@_-"/>
    <numFmt numFmtId="164" formatCode="#,##0.0"/>
    <numFmt numFmtId="165" formatCode="#,##0.00\ _z_ł"/>
    <numFmt numFmtId="166" formatCode="#,##0.00\ &quot;zł&quot;"/>
    <numFmt numFmtId="167" formatCode="0.0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sz val="8"/>
      <color rgb="FFFF0000"/>
      <name val="Arial Narrow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  <charset val="238"/>
    </font>
    <font>
      <sz val="8"/>
      <color rgb="FFFF0000"/>
      <name val="Arial Narrow"/>
      <family val="2"/>
      <charset val="238"/>
    </font>
    <font>
      <b/>
      <sz val="8"/>
      <name val="Arial Narrow"/>
      <family val="2"/>
    </font>
    <font>
      <sz val="8"/>
      <color rgb="FF00B050"/>
      <name val="Arial Narrow"/>
      <family val="2"/>
    </font>
    <font>
      <sz val="8"/>
      <name val="Arial Narrow"/>
      <family val="2"/>
    </font>
    <font>
      <b/>
      <vertAlign val="superscript"/>
      <sz val="8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b/>
      <sz val="8"/>
      <color rgb="FFFF0000"/>
      <name val="Arial Narrow"/>
      <family val="2"/>
      <charset val="238"/>
    </font>
    <font>
      <i/>
      <sz val="8"/>
      <color rgb="FFFF0000"/>
      <name val="Arial Narrow"/>
      <family val="2"/>
      <charset val="238"/>
    </font>
    <font>
      <sz val="8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vertAlign val="superscript"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31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4" tint="0.59999389629810485"/>
        <bgColor indexed="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42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76">
    <xf numFmtId="0" fontId="0" fillId="0" borderId="0" xfId="0"/>
    <xf numFmtId="0" fontId="5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6" fontId="3" fillId="0" borderId="27" xfId="0" applyNumberFormat="1" applyFont="1" applyBorder="1" applyAlignment="1">
      <alignment horizontal="right" vertical="center"/>
    </xf>
    <xf numFmtId="0" fontId="4" fillId="0" borderId="32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66" fontId="3" fillId="0" borderId="20" xfId="0" applyNumberFormat="1" applyFont="1" applyBorder="1" applyAlignment="1">
      <alignment horizontal="right" vertical="center"/>
    </xf>
    <xf numFmtId="166" fontId="3" fillId="0" borderId="17" xfId="0" applyNumberFormat="1" applyFont="1" applyBorder="1" applyAlignment="1">
      <alignment horizontal="right" vertical="center"/>
    </xf>
    <xf numFmtId="166" fontId="3" fillId="0" borderId="8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3" fillId="7" borderId="18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/>
    </xf>
    <xf numFmtId="0" fontId="6" fillId="7" borderId="29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6" fillId="7" borderId="45" xfId="0" applyFont="1" applyFill="1" applyBorder="1" applyAlignment="1">
      <alignment horizontal="center" vertical="center"/>
    </xf>
    <xf numFmtId="166" fontId="3" fillId="0" borderId="46" xfId="0" applyNumberFormat="1" applyFont="1" applyBorder="1" applyAlignment="1">
      <alignment horizontal="right" vertical="center"/>
    </xf>
    <xf numFmtId="0" fontId="10" fillId="0" borderId="0" xfId="0" applyFont="1"/>
    <xf numFmtId="0" fontId="9" fillId="7" borderId="1" xfId="0" applyFont="1" applyFill="1" applyBorder="1" applyAlignment="1">
      <alignment horizontal="center" vertical="center"/>
    </xf>
    <xf numFmtId="2" fontId="9" fillId="7" borderId="1" xfId="0" applyNumberFormat="1" applyFont="1" applyFill="1" applyBorder="1" applyAlignment="1">
      <alignment horizontal="center" vertical="center"/>
    </xf>
    <xf numFmtId="1" fontId="11" fillId="0" borderId="21" xfId="0" applyNumberFormat="1" applyFont="1" applyFill="1" applyBorder="1" applyAlignment="1">
      <alignment horizontal="center" vertical="center"/>
    </xf>
    <xf numFmtId="1" fontId="11" fillId="0" borderId="22" xfId="0" applyNumberFormat="1" applyFont="1" applyFill="1" applyBorder="1" applyAlignment="1">
      <alignment horizontal="center" vertical="center"/>
    </xf>
    <xf numFmtId="49" fontId="11" fillId="0" borderId="22" xfId="0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2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49" fontId="9" fillId="2" borderId="19" xfId="0" applyNumberFormat="1" applyFont="1" applyFill="1" applyBorder="1" applyAlignment="1">
      <alignment horizontal="center" vertical="center" wrapText="1"/>
    </xf>
    <xf numFmtId="49" fontId="9" fillId="2" borderId="19" xfId="0" applyNumberFormat="1" applyFont="1" applyFill="1" applyBorder="1" applyAlignment="1">
      <alignment vertical="center" wrapText="1"/>
    </xf>
    <xf numFmtId="2" fontId="13" fillId="10" borderId="19" xfId="0" applyNumberFormat="1" applyFont="1" applyFill="1" applyBorder="1" applyAlignment="1">
      <alignment horizontal="center" vertical="center"/>
    </xf>
    <xf numFmtId="2" fontId="13" fillId="10" borderId="26" xfId="0" applyNumberFormat="1" applyFont="1" applyFill="1" applyBorder="1" applyAlignment="1">
      <alignment horizontal="center" vertical="center"/>
    </xf>
    <xf numFmtId="1" fontId="13" fillId="6" borderId="2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vertical="center" wrapText="1"/>
    </xf>
    <xf numFmtId="0" fontId="13" fillId="6" borderId="1" xfId="0" applyFont="1" applyFill="1" applyBorder="1" applyAlignment="1">
      <alignment horizontal="center" vertical="center"/>
    </xf>
    <xf numFmtId="2" fontId="13" fillId="6" borderId="1" xfId="0" applyNumberFormat="1" applyFont="1" applyFill="1" applyBorder="1" applyAlignment="1">
      <alignment horizontal="center" vertical="center"/>
    </xf>
    <xf numFmtId="2" fontId="13" fillId="6" borderId="27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right" vertical="center"/>
    </xf>
    <xf numFmtId="4" fontId="13" fillId="0" borderId="27" xfId="0" applyNumberFormat="1" applyFont="1" applyFill="1" applyBorder="1" applyAlignment="1">
      <alignment horizontal="righ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vertical="center" wrapText="1"/>
    </xf>
    <xf numFmtId="2" fontId="13" fillId="10" borderId="5" xfId="0" applyNumberFormat="1" applyFont="1" applyFill="1" applyBorder="1" applyAlignment="1">
      <alignment horizontal="center" vertical="center"/>
    </xf>
    <xf numFmtId="2" fontId="13" fillId="10" borderId="20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right" vertical="center"/>
    </xf>
    <xf numFmtId="1" fontId="13" fillId="0" borderId="1" xfId="0" applyNumberFormat="1" applyFont="1" applyFill="1" applyBorder="1" applyAlignment="1">
      <alignment horizontal="right" vertical="center" wrapText="1"/>
    </xf>
    <xf numFmtId="49" fontId="13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/>
    <xf numFmtId="0" fontId="13" fillId="0" borderId="1" xfId="0" applyFont="1" applyFill="1" applyBorder="1" applyAlignment="1">
      <alignment horizontal="right" vertical="center"/>
    </xf>
    <xf numFmtId="1" fontId="13" fillId="0" borderId="1" xfId="0" applyNumberFormat="1" applyFont="1" applyFill="1" applyBorder="1" applyAlignment="1">
      <alignment horizontal="right" vertical="center"/>
    </xf>
    <xf numFmtId="49" fontId="13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right"/>
    </xf>
    <xf numFmtId="0" fontId="13" fillId="0" borderId="1" xfId="2" applyFont="1" applyFill="1" applyBorder="1" applyAlignment="1">
      <alignment horizontal="right" vertical="center"/>
    </xf>
    <xf numFmtId="4" fontId="13" fillId="0" borderId="1" xfId="2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49" fontId="13" fillId="0" borderId="1" xfId="2" applyNumberFormat="1" applyFont="1" applyFill="1" applyBorder="1" applyAlignment="1">
      <alignment vertical="center" wrapText="1"/>
    </xf>
    <xf numFmtId="0" fontId="13" fillId="0" borderId="1" xfId="2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right" vertical="center"/>
    </xf>
    <xf numFmtId="4" fontId="14" fillId="0" borderId="27" xfId="0" applyNumberFormat="1" applyFont="1" applyFill="1" applyBorder="1" applyAlignment="1">
      <alignment horizontal="right" vertical="center"/>
    </xf>
    <xf numFmtId="0" fontId="15" fillId="6" borderId="1" xfId="0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right" vertical="center"/>
    </xf>
    <xf numFmtId="4" fontId="17" fillId="0" borderId="27" xfId="0" applyNumberFormat="1" applyFont="1" applyFill="1" applyBorder="1" applyAlignment="1">
      <alignment horizontal="right" vertical="center"/>
    </xf>
    <xf numFmtId="43" fontId="13" fillId="6" borderId="2" xfId="1" applyFont="1" applyFill="1" applyBorder="1" applyAlignment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vertical="center"/>
    </xf>
    <xf numFmtId="4" fontId="10" fillId="0" borderId="0" xfId="0" applyNumberFormat="1" applyFont="1"/>
    <xf numFmtId="1" fontId="13" fillId="0" borderId="1" xfId="0" applyNumberFormat="1" applyFont="1" applyFill="1" applyBorder="1" applyAlignment="1">
      <alignment horizontal="center" vertical="center"/>
    </xf>
    <xf numFmtId="1" fontId="13" fillId="3" borderId="2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2" fontId="13" fillId="3" borderId="1" xfId="0" applyNumberFormat="1" applyFont="1" applyFill="1" applyBorder="1" applyAlignment="1">
      <alignment horizontal="center" vertical="center"/>
    </xf>
    <xf numFmtId="2" fontId="13" fillId="3" borderId="27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4" fontId="9" fillId="6" borderId="1" xfId="0" applyNumberFormat="1" applyFont="1" applyFill="1" applyBorder="1" applyAlignment="1">
      <alignment horizontal="center" vertical="center"/>
    </xf>
    <xf numFmtId="4" fontId="19" fillId="6" borderId="1" xfId="0" applyNumberFormat="1" applyFont="1" applyFill="1" applyBorder="1" applyAlignment="1">
      <alignment horizontal="right" vertical="center"/>
    </xf>
    <xf numFmtId="4" fontId="19" fillId="6" borderId="27" xfId="0" applyNumberFormat="1" applyFont="1" applyFill="1" applyBorder="1" applyAlignment="1">
      <alignment horizontal="right" vertical="center"/>
    </xf>
    <xf numFmtId="1" fontId="13" fillId="0" borderId="4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right" vertical="center"/>
    </xf>
    <xf numFmtId="4" fontId="13" fillId="0" borderId="46" xfId="0" applyNumberFormat="1" applyFont="1" applyFill="1" applyBorder="1" applyAlignment="1">
      <alignment horizontal="right" vertical="center"/>
    </xf>
    <xf numFmtId="4" fontId="9" fillId="0" borderId="17" xfId="0" applyNumberFormat="1" applyFont="1" applyFill="1" applyBorder="1" applyAlignment="1">
      <alignment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3" fillId="8" borderId="51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9" fillId="8" borderId="25" xfId="0" applyFont="1" applyFill="1" applyBorder="1" applyAlignment="1">
      <alignment horizontal="left" vertical="center" wrapText="1"/>
    </xf>
    <xf numFmtId="0" fontId="13" fillId="8" borderId="19" xfId="0" applyFont="1" applyFill="1" applyBorder="1" applyAlignment="1">
      <alignment horizontal="center" vertical="center" wrapText="1"/>
    </xf>
    <xf numFmtId="164" fontId="13" fillId="8" borderId="19" xfId="0" applyNumberFormat="1" applyFont="1" applyFill="1" applyBorder="1" applyAlignment="1">
      <alignment horizontal="center" vertical="center" wrapText="1"/>
    </xf>
    <xf numFmtId="164" fontId="13" fillId="8" borderId="26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27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64" fontId="9" fillId="0" borderId="27" xfId="0" applyNumberFormat="1" applyFont="1" applyBorder="1" applyAlignment="1">
      <alignment horizontal="center" vertical="center" wrapText="1"/>
    </xf>
    <xf numFmtId="0" fontId="13" fillId="8" borderId="2" xfId="0" quotePrefix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center" vertical="center" wrapText="1"/>
    </xf>
    <xf numFmtId="4" fontId="13" fillId="8" borderId="1" xfId="0" applyNumberFormat="1" applyFont="1" applyFill="1" applyBorder="1" applyAlignment="1">
      <alignment horizontal="center" vertical="center" wrapText="1"/>
    </xf>
    <xf numFmtId="2" fontId="13" fillId="8" borderId="1" xfId="0" applyNumberFormat="1" applyFont="1" applyFill="1" applyBorder="1" applyAlignment="1">
      <alignment horizontal="center" vertical="center" wrapText="1"/>
    </xf>
    <xf numFmtId="164" fontId="13" fillId="8" borderId="27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left" vertical="center" wrapText="1"/>
    </xf>
    <xf numFmtId="49" fontId="9" fillId="0" borderId="30" xfId="0" applyNumberFormat="1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center" vertical="center" wrapText="1"/>
    </xf>
    <xf numFmtId="4" fontId="13" fillId="0" borderId="22" xfId="0" applyNumberFormat="1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164" fontId="9" fillId="0" borderId="24" xfId="0" applyNumberFormat="1" applyFont="1" applyBorder="1" applyAlignment="1">
      <alignment horizontal="center" vertical="center" wrapText="1"/>
    </xf>
    <xf numFmtId="164" fontId="9" fillId="0" borderId="17" xfId="0" applyNumberFormat="1" applyFont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center" vertical="center" wrapText="1"/>
    </xf>
    <xf numFmtId="164" fontId="13" fillId="4" borderId="19" xfId="0" applyNumberFormat="1" applyFont="1" applyFill="1" applyBorder="1" applyAlignment="1">
      <alignment horizontal="center" vertical="center" wrapText="1"/>
    </xf>
    <xf numFmtId="164" fontId="13" fillId="4" borderId="26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164" fontId="13" fillId="0" borderId="27" xfId="0" applyNumberFormat="1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 wrapText="1"/>
    </xf>
    <xf numFmtId="164" fontId="13" fillId="4" borderId="27" xfId="0" applyNumberFormat="1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164" fontId="13" fillId="8" borderId="1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164" fontId="13" fillId="0" borderId="27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 wrapText="1"/>
    </xf>
    <xf numFmtId="2" fontId="13" fillId="0" borderId="27" xfId="0" applyNumberFormat="1" applyFont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/>
    </xf>
    <xf numFmtId="0" fontId="21" fillId="9" borderId="18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left" vertical="center" wrapText="1"/>
    </xf>
    <xf numFmtId="0" fontId="22" fillId="9" borderId="19" xfId="0" applyFont="1" applyFill="1" applyBorder="1" applyAlignment="1">
      <alignment horizontal="center" vertical="center"/>
    </xf>
    <xf numFmtId="0" fontId="22" fillId="9" borderId="26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8" borderId="27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167" fontId="22" fillId="0" borderId="1" xfId="0" applyNumberFormat="1" applyFont="1" applyBorder="1" applyAlignment="1">
      <alignment horizontal="center" vertical="center"/>
    </xf>
    <xf numFmtId="8" fontId="22" fillId="0" borderId="1" xfId="0" applyNumberFormat="1" applyFont="1" applyBorder="1" applyAlignment="1">
      <alignment vertical="center"/>
    </xf>
    <xf numFmtId="8" fontId="22" fillId="0" borderId="27" xfId="0" applyNumberFormat="1" applyFont="1" applyBorder="1" applyAlignment="1">
      <alignment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vertical="center" wrapText="1"/>
    </xf>
    <xf numFmtId="167" fontId="22" fillId="0" borderId="4" xfId="0" applyNumberFormat="1" applyFont="1" applyBorder="1" applyAlignment="1">
      <alignment horizontal="center" vertical="center"/>
    </xf>
    <xf numFmtId="8" fontId="22" fillId="0" borderId="4" xfId="0" applyNumberFormat="1" applyFont="1" applyBorder="1" applyAlignment="1">
      <alignment vertical="center"/>
    </xf>
    <xf numFmtId="8" fontId="22" fillId="0" borderId="46" xfId="0" applyNumberFormat="1" applyFont="1" applyBorder="1" applyAlignment="1">
      <alignment vertical="center"/>
    </xf>
    <xf numFmtId="8" fontId="14" fillId="0" borderId="4" xfId="0" applyNumberFormat="1" applyFont="1" applyBorder="1" applyAlignment="1">
      <alignment vertical="center"/>
    </xf>
    <xf numFmtId="8" fontId="14" fillId="0" borderId="46" xfId="0" applyNumberFormat="1" applyFont="1" applyBorder="1" applyAlignment="1">
      <alignment vertical="center"/>
    </xf>
    <xf numFmtId="0" fontId="22" fillId="9" borderId="2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left" vertical="center" wrapText="1"/>
    </xf>
    <xf numFmtId="0" fontId="22" fillId="9" borderId="1" xfId="0" applyFont="1" applyFill="1" applyBorder="1" applyAlignment="1">
      <alignment horizontal="center" vertical="center"/>
    </xf>
    <xf numFmtId="0" fontId="22" fillId="9" borderId="27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8" borderId="27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9" fillId="5" borderId="9" xfId="0" applyFont="1" applyFill="1" applyBorder="1" applyAlignment="1">
      <alignment horizontal="center" vertical="center"/>
    </xf>
    <xf numFmtId="1" fontId="13" fillId="8" borderId="47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vertical="center" wrapText="1"/>
    </xf>
    <xf numFmtId="0" fontId="13" fillId="8" borderId="14" xfId="0" applyFont="1" applyFill="1" applyBorder="1" applyAlignment="1">
      <alignment horizontal="center" vertical="center" wrapText="1"/>
    </xf>
    <xf numFmtId="3" fontId="13" fillId="8" borderId="14" xfId="0" applyNumberFormat="1" applyFont="1" applyFill="1" applyBorder="1" applyAlignment="1">
      <alignment horizontal="center" vertical="center"/>
    </xf>
    <xf numFmtId="165" fontId="13" fillId="8" borderId="14" xfId="0" applyNumberFormat="1" applyFont="1" applyFill="1" applyBorder="1" applyAlignment="1">
      <alignment horizontal="center" vertical="center"/>
    </xf>
    <xf numFmtId="4" fontId="13" fillId="8" borderId="48" xfId="1" applyNumberFormat="1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center" vertical="center" wrapText="1"/>
    </xf>
    <xf numFmtId="165" fontId="13" fillId="0" borderId="12" xfId="0" applyNumberFormat="1" applyFont="1" applyFill="1" applyBorder="1" applyAlignment="1">
      <alignment horizontal="right" vertical="center"/>
    </xf>
    <xf numFmtId="4" fontId="13" fillId="0" borderId="35" xfId="1" applyNumberFormat="1" applyFont="1" applyFill="1" applyBorder="1" applyAlignment="1" applyProtection="1">
      <alignment vertical="center"/>
    </xf>
    <xf numFmtId="164" fontId="13" fillId="0" borderId="12" xfId="0" applyNumberFormat="1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left" vertical="center" wrapText="1"/>
    </xf>
    <xf numFmtId="0" fontId="13" fillId="0" borderId="41" xfId="0" applyFont="1" applyFill="1" applyBorder="1" applyAlignment="1">
      <alignment horizontal="center" vertical="center" wrapText="1"/>
    </xf>
    <xf numFmtId="165" fontId="13" fillId="0" borderId="41" xfId="0" applyNumberFormat="1" applyFont="1" applyFill="1" applyBorder="1" applyAlignment="1">
      <alignment horizontal="right" vertical="center"/>
    </xf>
    <xf numFmtId="4" fontId="13" fillId="0" borderId="42" xfId="1" applyNumberFormat="1" applyFont="1" applyFill="1" applyBorder="1" applyAlignment="1" applyProtection="1">
      <alignment vertical="center"/>
    </xf>
    <xf numFmtId="1" fontId="13" fillId="8" borderId="40" xfId="0" applyNumberFormat="1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vertical="center" wrapText="1"/>
    </xf>
    <xf numFmtId="0" fontId="13" fillId="8" borderId="12" xfId="0" applyFont="1" applyFill="1" applyBorder="1" applyAlignment="1">
      <alignment horizontal="center" vertical="center" wrapText="1"/>
    </xf>
    <xf numFmtId="3" fontId="13" fillId="8" borderId="12" xfId="0" applyNumberFormat="1" applyFont="1" applyFill="1" applyBorder="1" applyAlignment="1">
      <alignment horizontal="center" vertical="center"/>
    </xf>
    <xf numFmtId="165" fontId="13" fillId="8" borderId="12" xfId="0" applyNumberFormat="1" applyFont="1" applyFill="1" applyBorder="1" applyAlignment="1">
      <alignment horizontal="center" vertical="center"/>
    </xf>
    <xf numFmtId="4" fontId="13" fillId="8" borderId="35" xfId="1" applyNumberFormat="1" applyFont="1" applyFill="1" applyBorder="1" applyAlignment="1" applyProtection="1">
      <alignment horizontal="center" vertical="center"/>
    </xf>
    <xf numFmtId="1" fontId="13" fillId="8" borderId="34" xfId="0" applyNumberFormat="1" applyFont="1" applyFill="1" applyBorder="1" applyAlignment="1">
      <alignment horizontal="center" vertical="center"/>
    </xf>
    <xf numFmtId="1" fontId="9" fillId="8" borderId="14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left" vertical="center" wrapText="1"/>
    </xf>
    <xf numFmtId="1" fontId="9" fillId="0" borderId="14" xfId="0" applyNumberFormat="1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vertical="center" wrapText="1"/>
    </xf>
    <xf numFmtId="0" fontId="9" fillId="8" borderId="43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left" vertical="center" wrapText="1"/>
    </xf>
    <xf numFmtId="164" fontId="13" fillId="0" borderId="12" xfId="0" applyNumberFormat="1" applyFont="1" applyFill="1" applyBorder="1" applyAlignment="1">
      <alignment horizontal="center" vertical="center" wrapText="1"/>
    </xf>
    <xf numFmtId="4" fontId="13" fillId="0" borderId="12" xfId="0" applyNumberFormat="1" applyFont="1" applyFill="1" applyBorder="1" applyAlignment="1">
      <alignment horizontal="right" vertical="center" wrapText="1"/>
    </xf>
    <xf numFmtId="0" fontId="9" fillId="0" borderId="36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left" vertical="center" wrapText="1"/>
    </xf>
    <xf numFmtId="0" fontId="13" fillId="0" borderId="36" xfId="0" applyFont="1" applyFill="1" applyBorder="1" applyAlignment="1">
      <alignment horizontal="center" vertical="center" wrapText="1"/>
    </xf>
    <xf numFmtId="164" fontId="13" fillId="0" borderId="36" xfId="0" applyNumberFormat="1" applyFont="1" applyFill="1" applyBorder="1" applyAlignment="1">
      <alignment horizontal="center" vertical="center" wrapText="1"/>
    </xf>
    <xf numFmtId="4" fontId="13" fillId="0" borderId="36" xfId="0" applyNumberFormat="1" applyFont="1" applyFill="1" applyBorder="1" applyAlignment="1">
      <alignment horizontal="right" vertical="center" wrapText="1"/>
    </xf>
    <xf numFmtId="4" fontId="13" fillId="0" borderId="37" xfId="1" applyNumberFormat="1" applyFont="1" applyFill="1" applyBorder="1" applyAlignment="1" applyProtection="1">
      <alignment vertical="center"/>
    </xf>
    <xf numFmtId="0" fontId="13" fillId="0" borderId="17" xfId="0" applyFont="1" applyBorder="1"/>
    <xf numFmtId="0" fontId="20" fillId="9" borderId="38" xfId="0" applyFont="1" applyFill="1" applyBorder="1" applyAlignment="1">
      <alignment horizontal="center" vertical="center"/>
    </xf>
    <xf numFmtId="0" fontId="22" fillId="8" borderId="18" xfId="0" applyFont="1" applyFill="1" applyBorder="1" applyAlignment="1">
      <alignment horizontal="center" vertical="center"/>
    </xf>
    <xf numFmtId="0" fontId="21" fillId="8" borderId="19" xfId="0" applyFont="1" applyFill="1" applyBorder="1" applyAlignment="1">
      <alignment horizontal="center" vertical="center"/>
    </xf>
    <xf numFmtId="0" fontId="21" fillId="8" borderId="19" xfId="0" applyFont="1" applyFill="1" applyBorder="1" applyAlignment="1">
      <alignment vertical="center" wrapText="1"/>
    </xf>
    <xf numFmtId="0" fontId="22" fillId="8" borderId="19" xfId="0" applyFont="1" applyFill="1" applyBorder="1" applyAlignment="1">
      <alignment horizontal="center" vertical="center"/>
    </xf>
    <xf numFmtId="0" fontId="22" fillId="8" borderId="19" xfId="0" applyFont="1" applyFill="1" applyBorder="1" applyAlignment="1">
      <alignment horizontal="center" vertical="center" wrapText="1"/>
    </xf>
    <xf numFmtId="0" fontId="22" fillId="8" borderId="26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7" fontId="22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0" fontId="22" fillId="0" borderId="27" xfId="0" applyFont="1" applyBorder="1" applyAlignment="1">
      <alignment horizontal="right" vertical="center"/>
    </xf>
    <xf numFmtId="49" fontId="13" fillId="0" borderId="21" xfId="0" applyNumberFormat="1" applyFont="1" applyFill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/>
    </xf>
    <xf numFmtId="0" fontId="22" fillId="0" borderId="22" xfId="0" applyFont="1" applyBorder="1" applyAlignment="1">
      <alignment vertical="center" wrapText="1"/>
    </xf>
    <xf numFmtId="0" fontId="22" fillId="0" borderId="22" xfId="0" applyFont="1" applyBorder="1" applyAlignment="1">
      <alignment horizontal="center" vertical="center"/>
    </xf>
    <xf numFmtId="167" fontId="22" fillId="0" borderId="22" xfId="0" applyNumberFormat="1" applyFont="1" applyBorder="1" applyAlignment="1">
      <alignment horizontal="right" vertical="center"/>
    </xf>
    <xf numFmtId="0" fontId="23" fillId="0" borderId="22" xfId="0" applyFont="1" applyBorder="1" applyAlignment="1">
      <alignment horizontal="right" vertical="center"/>
    </xf>
    <xf numFmtId="0" fontId="22" fillId="0" borderId="24" xfId="0" applyFont="1" applyBorder="1" applyAlignment="1">
      <alignment horizontal="right" vertical="center"/>
    </xf>
    <xf numFmtId="0" fontId="25" fillId="0" borderId="22" xfId="0" applyFont="1" applyBorder="1" applyAlignment="1">
      <alignment horizontal="right" vertical="center"/>
    </xf>
    <xf numFmtId="0" fontId="14" fillId="0" borderId="24" xfId="0" applyFont="1" applyBorder="1" applyAlignment="1">
      <alignment horizontal="right" vertical="center"/>
    </xf>
    <xf numFmtId="0" fontId="21" fillId="0" borderId="8" xfId="0" applyFont="1" applyBorder="1" applyAlignment="1">
      <alignment horizontal="center" vertical="center"/>
    </xf>
    <xf numFmtId="49" fontId="12" fillId="2" borderId="38" xfId="0" applyNumberFormat="1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/>
    </xf>
    <xf numFmtId="0" fontId="26" fillId="0" borderId="19" xfId="0" applyFont="1" applyBorder="1" applyAlignment="1">
      <alignment vertical="center" shrinkToFit="1"/>
    </xf>
    <xf numFmtId="2" fontId="26" fillId="0" borderId="19" xfId="0" applyNumberFormat="1" applyFont="1" applyBorder="1" applyAlignment="1">
      <alignment horizontal="center" vertical="center"/>
    </xf>
    <xf numFmtId="2" fontId="26" fillId="0" borderId="26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 shrinkToFit="1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2" fontId="26" fillId="0" borderId="27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vertical="center" wrapText="1" shrinkToFit="1"/>
    </xf>
    <xf numFmtId="0" fontId="26" fillId="0" borderId="4" xfId="0" applyFont="1" applyBorder="1" applyAlignment="1">
      <alignment horizontal="center" vertical="center" wrapText="1"/>
    </xf>
    <xf numFmtId="2" fontId="26" fillId="0" borderId="4" xfId="0" applyNumberFormat="1" applyFont="1" applyBorder="1" applyAlignment="1">
      <alignment horizontal="center" vertical="center"/>
    </xf>
    <xf numFmtId="2" fontId="26" fillId="0" borderId="4" xfId="0" applyNumberFormat="1" applyFont="1" applyBorder="1" applyAlignment="1">
      <alignment horizontal="center" vertical="center" wrapText="1"/>
    </xf>
    <xf numFmtId="2" fontId="26" fillId="0" borderId="46" xfId="0" applyNumberFormat="1" applyFont="1" applyBorder="1" applyAlignment="1">
      <alignment horizontal="center" vertical="center"/>
    </xf>
    <xf numFmtId="2" fontId="21" fillId="0" borderId="17" xfId="0" applyNumberFormat="1" applyFont="1" applyBorder="1" applyAlignment="1">
      <alignment vertical="center"/>
    </xf>
    <xf numFmtId="0" fontId="27" fillId="9" borderId="9" xfId="0" applyFont="1" applyFill="1" applyBorder="1" applyAlignment="1">
      <alignment horizontal="center" vertical="center"/>
    </xf>
    <xf numFmtId="49" fontId="13" fillId="0" borderId="28" xfId="0" applyNumberFormat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left" vertical="center" wrapText="1"/>
    </xf>
    <xf numFmtId="0" fontId="13" fillId="0" borderId="35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164" fontId="13" fillId="0" borderId="41" xfId="0" applyNumberFormat="1" applyFont="1" applyFill="1" applyBorder="1" applyAlignment="1">
      <alignment horizontal="center" vertical="center"/>
    </xf>
    <xf numFmtId="8" fontId="21" fillId="0" borderId="8" xfId="0" applyNumberFormat="1" applyFont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/>
    </xf>
    <xf numFmtId="8" fontId="7" fillId="0" borderId="1" xfId="0" applyNumberFormat="1" applyFont="1" applyBorder="1" applyAlignment="1">
      <alignment vertical="center"/>
    </xf>
    <xf numFmtId="0" fontId="10" fillId="0" borderId="1" xfId="0" applyFont="1" applyBorder="1"/>
    <xf numFmtId="4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49" fontId="24" fillId="3" borderId="1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3" borderId="27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4" fontId="7" fillId="0" borderId="27" xfId="0" applyNumberFormat="1" applyFont="1" applyFill="1" applyBorder="1" applyAlignment="1">
      <alignment horizontal="right" vertical="center"/>
    </xf>
    <xf numFmtId="164" fontId="9" fillId="0" borderId="8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167" fontId="13" fillId="0" borderId="4" xfId="0" applyNumberFormat="1" applyFont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vertical="center" wrapText="1"/>
    </xf>
    <xf numFmtId="0" fontId="13" fillId="0" borderId="22" xfId="0" applyFont="1" applyBorder="1" applyAlignment="1">
      <alignment horizontal="center" vertical="center"/>
    </xf>
    <xf numFmtId="167" fontId="13" fillId="0" borderId="22" xfId="0" applyNumberFormat="1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0" fontId="4" fillId="0" borderId="49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50" xfId="0" applyFont="1" applyBorder="1" applyAlignment="1">
      <alignment horizontal="right" vertical="center"/>
    </xf>
    <xf numFmtId="0" fontId="3" fillId="9" borderId="38" xfId="0" applyFont="1" applyFill="1" applyBorder="1" applyAlignment="1">
      <alignment horizontal="center" vertical="center"/>
    </xf>
    <xf numFmtId="0" fontId="3" fillId="9" borderId="39" xfId="0" applyFont="1" applyFill="1" applyBorder="1" applyAlignment="1">
      <alignment horizontal="center" vertical="center"/>
    </xf>
    <xf numFmtId="0" fontId="3" fillId="9" borderId="31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 wrapText="1"/>
    </xf>
    <xf numFmtId="0" fontId="9" fillId="7" borderId="27" xfId="0" applyFont="1" applyFill="1" applyBorder="1" applyAlignment="1">
      <alignment horizontal="center" vertical="center" wrapText="1"/>
    </xf>
    <xf numFmtId="1" fontId="9" fillId="7" borderId="18" xfId="0" applyNumberFormat="1" applyFont="1" applyFill="1" applyBorder="1" applyAlignment="1">
      <alignment horizontal="center" vertical="center"/>
    </xf>
    <xf numFmtId="1" fontId="9" fillId="7" borderId="2" xfId="0" applyNumberFormat="1" applyFont="1" applyFill="1" applyBorder="1" applyAlignment="1">
      <alignment horizontal="center" vertical="center"/>
    </xf>
    <xf numFmtId="1" fontId="9" fillId="7" borderId="19" xfId="0" applyNumberFormat="1" applyFont="1" applyFill="1" applyBorder="1" applyAlignment="1">
      <alignment horizontal="center" vertical="center" wrapText="1"/>
    </xf>
    <xf numFmtId="1" fontId="9" fillId="7" borderId="1" xfId="0" applyNumberFormat="1" applyFont="1" applyFill="1" applyBorder="1" applyAlignment="1">
      <alignment horizontal="center" vertical="center" wrapText="1"/>
    </xf>
    <xf numFmtId="49" fontId="9" fillId="7" borderId="19" xfId="0" applyNumberFormat="1" applyFont="1" applyFill="1" applyBorder="1" applyAlignment="1">
      <alignment horizontal="center" vertical="center" wrapText="1"/>
    </xf>
    <xf numFmtId="49" fontId="9" fillId="7" borderId="1" xfId="0" applyNumberFormat="1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/>
    </xf>
    <xf numFmtId="0" fontId="21" fillId="0" borderId="38" xfId="0" applyFont="1" applyBorder="1" applyAlignment="1">
      <alignment horizontal="right" vertical="center" wrapText="1"/>
    </xf>
    <xf numFmtId="0" fontId="21" fillId="0" borderId="39" xfId="0" applyFont="1" applyBorder="1" applyAlignment="1">
      <alignment horizontal="right" vertical="center" wrapText="1"/>
    </xf>
    <xf numFmtId="0" fontId="21" fillId="0" borderId="31" xfId="0" applyFont="1" applyBorder="1" applyAlignment="1">
      <alignment horizontal="right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49" fontId="12" fillId="2" borderId="10" xfId="0" applyNumberFormat="1" applyFont="1" applyFill="1" applyBorder="1" applyAlignment="1">
      <alignment horizontal="center" vertical="center" wrapText="1"/>
    </xf>
    <xf numFmtId="49" fontId="12" fillId="2" borderId="11" xfId="0" applyNumberFormat="1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/>
    </xf>
    <xf numFmtId="0" fontId="20" fillId="9" borderId="10" xfId="0" applyFont="1" applyFill="1" applyBorder="1" applyAlignment="1">
      <alignment horizontal="center" vertical="center"/>
    </xf>
    <xf numFmtId="0" fontId="20" fillId="9" borderId="11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27" fillId="9" borderId="9" xfId="0" applyFont="1" applyFill="1" applyBorder="1" applyAlignment="1">
      <alignment horizontal="center" vertical="center"/>
    </xf>
    <xf numFmtId="0" fontId="27" fillId="9" borderId="10" xfId="0" applyFont="1" applyFill="1" applyBorder="1" applyAlignment="1">
      <alignment horizontal="center" vertical="center"/>
    </xf>
    <xf numFmtId="0" fontId="27" fillId="9" borderId="11" xfId="0" applyFont="1" applyFill="1" applyBorder="1" applyAlignment="1">
      <alignment horizontal="center" vertical="center"/>
    </xf>
    <xf numFmtId="0" fontId="21" fillId="0" borderId="33" xfId="0" applyFont="1" applyBorder="1" applyAlignment="1">
      <alignment horizontal="right" vertical="center"/>
    </xf>
    <xf numFmtId="0" fontId="21" fillId="0" borderId="44" xfId="0" applyFont="1" applyBorder="1" applyAlignment="1">
      <alignment horizontal="right" vertical="center"/>
    </xf>
    <xf numFmtId="0" fontId="9" fillId="0" borderId="33" xfId="0" applyFont="1" applyBorder="1" applyAlignment="1">
      <alignment horizontal="right" vertical="center" wrapText="1"/>
    </xf>
    <xf numFmtId="0" fontId="9" fillId="0" borderId="44" xfId="0" applyFont="1" applyBorder="1" applyAlignment="1">
      <alignment horizontal="right" vertical="center" wrapText="1"/>
    </xf>
    <xf numFmtId="0" fontId="9" fillId="0" borderId="52" xfId="0" applyFont="1" applyBorder="1" applyAlignment="1">
      <alignment horizontal="right" vertical="center" wrapText="1"/>
    </xf>
    <xf numFmtId="0" fontId="21" fillId="0" borderId="33" xfId="0" applyFont="1" applyBorder="1" applyAlignment="1">
      <alignment horizontal="right" vertical="center" wrapText="1"/>
    </xf>
    <xf numFmtId="0" fontId="21" fillId="0" borderId="44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9" fillId="0" borderId="9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49" fontId="9" fillId="0" borderId="9" xfId="0" applyNumberFormat="1" applyFont="1" applyFill="1" applyBorder="1" applyAlignment="1">
      <alignment horizontal="right" vertical="center" wrapText="1"/>
    </xf>
    <xf numFmtId="49" fontId="9" fillId="0" borderId="10" xfId="0" applyNumberFormat="1" applyFont="1" applyFill="1" applyBorder="1" applyAlignment="1">
      <alignment horizontal="right" vertical="center" wrapText="1"/>
    </xf>
    <xf numFmtId="49" fontId="9" fillId="0" borderId="11" xfId="0" applyNumberFormat="1" applyFont="1" applyFill="1" applyBorder="1" applyAlignment="1">
      <alignment horizontal="right" vertical="center" wrapText="1"/>
    </xf>
  </cellXfs>
  <cellStyles count="3">
    <cellStyle name="Dziesiętny" xfId="1" builtinId="3"/>
    <cellStyle name="Normalny" xfId="0" builtinId="0"/>
    <cellStyle name="Normalny_DK 63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F11" sqref="F11"/>
    </sheetView>
  </sheetViews>
  <sheetFormatPr defaultRowHeight="16.5" x14ac:dyDescent="0.3"/>
  <cols>
    <col min="1" max="1" width="9.140625" style="1"/>
    <col min="2" max="2" width="37.7109375" style="1" customWidth="1"/>
    <col min="3" max="3" width="36.85546875" style="1" customWidth="1"/>
    <col min="4" max="16384" width="9.140625" style="1"/>
  </cols>
  <sheetData>
    <row r="1" spans="1:3" ht="30" customHeight="1" thickBot="1" x14ac:dyDescent="0.35">
      <c r="A1" s="331" t="s">
        <v>391</v>
      </c>
      <c r="B1" s="332"/>
      <c r="C1" s="333"/>
    </row>
    <row r="2" spans="1:3" ht="30" customHeight="1" x14ac:dyDescent="0.3">
      <c r="A2" s="12" t="s">
        <v>249</v>
      </c>
      <c r="B2" s="13" t="s">
        <v>640</v>
      </c>
      <c r="C2" s="14" t="s">
        <v>250</v>
      </c>
    </row>
    <row r="3" spans="1:3" ht="12" customHeight="1" thickBot="1" x14ac:dyDescent="0.35">
      <c r="A3" s="15">
        <v>1</v>
      </c>
      <c r="B3" s="16">
        <v>2</v>
      </c>
      <c r="C3" s="17">
        <v>3</v>
      </c>
    </row>
    <row r="4" spans="1:3" ht="20.100000000000001" customHeight="1" x14ac:dyDescent="0.3">
      <c r="A4" s="10">
        <v>1</v>
      </c>
      <c r="B4" s="11" t="s">
        <v>383</v>
      </c>
      <c r="C4" s="7"/>
    </row>
    <row r="5" spans="1:3" ht="20.100000000000001" customHeight="1" x14ac:dyDescent="0.3">
      <c r="A5" s="2" t="s">
        <v>203</v>
      </c>
      <c r="B5" s="3" t="s">
        <v>398</v>
      </c>
      <c r="C5" s="4"/>
    </row>
    <row r="6" spans="1:3" ht="20.100000000000001" customHeight="1" x14ac:dyDescent="0.3">
      <c r="A6" s="2" t="s">
        <v>381</v>
      </c>
      <c r="B6" s="3" t="s">
        <v>382</v>
      </c>
      <c r="C6" s="4"/>
    </row>
    <row r="7" spans="1:3" ht="20.100000000000001" customHeight="1" x14ac:dyDescent="0.3">
      <c r="A7" s="2">
        <v>3</v>
      </c>
      <c r="B7" s="3" t="s">
        <v>364</v>
      </c>
      <c r="C7" s="4"/>
    </row>
    <row r="8" spans="1:3" ht="20.100000000000001" customHeight="1" x14ac:dyDescent="0.3">
      <c r="A8" s="2">
        <v>4</v>
      </c>
      <c r="B8" s="3" t="s">
        <v>415</v>
      </c>
      <c r="C8" s="4"/>
    </row>
    <row r="9" spans="1:3" ht="20.100000000000001" customHeight="1" x14ac:dyDescent="0.3">
      <c r="A9" s="2">
        <v>5</v>
      </c>
      <c r="B9" s="3" t="s">
        <v>365</v>
      </c>
      <c r="C9" s="4"/>
    </row>
    <row r="10" spans="1:3" ht="20.100000000000001" customHeight="1" x14ac:dyDescent="0.3">
      <c r="A10" s="5">
        <v>6</v>
      </c>
      <c r="B10" s="6" t="s">
        <v>416</v>
      </c>
      <c r="C10" s="18"/>
    </row>
    <row r="11" spans="1:3" ht="20.100000000000001" customHeight="1" thickBot="1" x14ac:dyDescent="0.35">
      <c r="A11" s="5">
        <v>7</v>
      </c>
      <c r="B11" s="6" t="s">
        <v>400</v>
      </c>
      <c r="C11" s="18"/>
    </row>
    <row r="12" spans="1:3" ht="27" customHeight="1" thickBot="1" x14ac:dyDescent="0.35">
      <c r="A12" s="327" t="s">
        <v>389</v>
      </c>
      <c r="B12" s="328"/>
      <c r="C12" s="8">
        <f>C4+C5+C6+C7+C8+C9+C10+C11</f>
        <v>0</v>
      </c>
    </row>
    <row r="13" spans="1:3" ht="27" customHeight="1" thickBot="1" x14ac:dyDescent="0.35">
      <c r="A13" s="327" t="s">
        <v>388</v>
      </c>
      <c r="B13" s="328"/>
      <c r="C13" s="8">
        <f>ROUND((C12*0.23),2)</f>
        <v>0</v>
      </c>
    </row>
    <row r="14" spans="1:3" ht="27" customHeight="1" thickBot="1" x14ac:dyDescent="0.35">
      <c r="A14" s="329" t="s">
        <v>390</v>
      </c>
      <c r="B14" s="330"/>
      <c r="C14" s="9">
        <f>C12+C13</f>
        <v>0</v>
      </c>
    </row>
  </sheetData>
  <mergeCells count="4">
    <mergeCell ref="A12:B12"/>
    <mergeCell ref="A13:B13"/>
    <mergeCell ref="A14:B14"/>
    <mergeCell ref="A1:C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2"/>
  <sheetViews>
    <sheetView tabSelected="1" topLeftCell="A166" zoomScaleNormal="100" workbookViewId="0">
      <selection activeCell="F182" sqref="F182"/>
    </sheetView>
  </sheetViews>
  <sheetFormatPr defaultRowHeight="15" x14ac:dyDescent="0.25"/>
  <cols>
    <col min="1" max="1" width="10" style="19" customWidth="1"/>
    <col min="2" max="2" width="9.140625" style="19"/>
    <col min="3" max="3" width="40.7109375" style="19" customWidth="1"/>
    <col min="4" max="4" width="7.7109375" style="19" customWidth="1"/>
    <col min="5" max="5" width="7.7109375" style="285" customWidth="1"/>
    <col min="6" max="6" width="9.140625" style="19"/>
    <col min="7" max="7" width="10.7109375" style="19" customWidth="1"/>
    <col min="8" max="9" width="9.140625" style="19"/>
    <col min="10" max="12" width="10" style="19" bestFit="1" customWidth="1"/>
    <col min="13" max="16384" width="9.140625" style="19"/>
  </cols>
  <sheetData>
    <row r="1" spans="1:7" x14ac:dyDescent="0.25">
      <c r="A1" s="336" t="s">
        <v>369</v>
      </c>
      <c r="B1" s="338" t="s">
        <v>295</v>
      </c>
      <c r="C1" s="340" t="s">
        <v>370</v>
      </c>
      <c r="D1" s="342" t="s">
        <v>0</v>
      </c>
      <c r="E1" s="342"/>
      <c r="F1" s="340" t="s">
        <v>639</v>
      </c>
      <c r="G1" s="334" t="s">
        <v>638</v>
      </c>
    </row>
    <row r="2" spans="1:7" ht="24.75" customHeight="1" x14ac:dyDescent="0.25">
      <c r="A2" s="337"/>
      <c r="B2" s="339"/>
      <c r="C2" s="341"/>
      <c r="D2" s="20" t="s">
        <v>1</v>
      </c>
      <c r="E2" s="21" t="s">
        <v>2</v>
      </c>
      <c r="F2" s="341"/>
      <c r="G2" s="335"/>
    </row>
    <row r="3" spans="1:7" ht="15.75" thickBot="1" x14ac:dyDescent="0.3">
      <c r="A3" s="22">
        <v>1</v>
      </c>
      <c r="B3" s="23">
        <v>2</v>
      </c>
      <c r="C3" s="24" t="s">
        <v>3</v>
      </c>
      <c r="D3" s="25">
        <v>4</v>
      </c>
      <c r="E3" s="26">
        <v>5</v>
      </c>
      <c r="F3" s="24" t="s">
        <v>4</v>
      </c>
      <c r="G3" s="27">
        <v>7</v>
      </c>
    </row>
    <row r="4" spans="1:7" ht="15.75" customHeight="1" thickBot="1" x14ac:dyDescent="0.3">
      <c r="A4" s="28" t="s">
        <v>412</v>
      </c>
      <c r="B4" s="346" t="s">
        <v>384</v>
      </c>
      <c r="C4" s="347"/>
      <c r="D4" s="347"/>
      <c r="E4" s="347"/>
      <c r="F4" s="347"/>
      <c r="G4" s="348"/>
    </row>
    <row r="5" spans="1:7" x14ac:dyDescent="0.25">
      <c r="A5" s="29" t="s">
        <v>5</v>
      </c>
      <c r="B5" s="30" t="s">
        <v>6</v>
      </c>
      <c r="C5" s="31" t="s">
        <v>7</v>
      </c>
      <c r="D5" s="32" t="s">
        <v>252</v>
      </c>
      <c r="E5" s="32" t="s">
        <v>252</v>
      </c>
      <c r="F5" s="32" t="s">
        <v>252</v>
      </c>
      <c r="G5" s="33" t="s">
        <v>252</v>
      </c>
    </row>
    <row r="6" spans="1:7" x14ac:dyDescent="0.25">
      <c r="A6" s="34" t="s">
        <v>5</v>
      </c>
      <c r="B6" s="35" t="s">
        <v>6</v>
      </c>
      <c r="C6" s="36" t="s">
        <v>8</v>
      </c>
      <c r="D6" s="37" t="s">
        <v>252</v>
      </c>
      <c r="E6" s="38" t="s">
        <v>252</v>
      </c>
      <c r="F6" s="38" t="s">
        <v>252</v>
      </c>
      <c r="G6" s="39" t="s">
        <v>252</v>
      </c>
    </row>
    <row r="7" spans="1:7" ht="25.5" x14ac:dyDescent="0.25">
      <c r="A7" s="40" t="s">
        <v>535</v>
      </c>
      <c r="B7" s="41"/>
      <c r="C7" s="42" t="s">
        <v>9</v>
      </c>
      <c r="D7" s="43" t="s">
        <v>10</v>
      </c>
      <c r="E7" s="44">
        <v>1</v>
      </c>
      <c r="F7" s="45"/>
      <c r="G7" s="46"/>
    </row>
    <row r="8" spans="1:7" ht="25.5" x14ac:dyDescent="0.25">
      <c r="A8" s="40" t="s">
        <v>536</v>
      </c>
      <c r="B8" s="41"/>
      <c r="C8" s="42" t="s">
        <v>11</v>
      </c>
      <c r="D8" s="43" t="s">
        <v>10</v>
      </c>
      <c r="E8" s="44">
        <v>1</v>
      </c>
      <c r="F8" s="45"/>
      <c r="G8" s="46"/>
    </row>
    <row r="9" spans="1:7" x14ac:dyDescent="0.25">
      <c r="A9" s="47" t="s">
        <v>5</v>
      </c>
      <c r="B9" s="48" t="s">
        <v>12</v>
      </c>
      <c r="C9" s="49" t="s">
        <v>13</v>
      </c>
      <c r="D9" s="50" t="s">
        <v>252</v>
      </c>
      <c r="E9" s="50" t="s">
        <v>252</v>
      </c>
      <c r="F9" s="50" t="s">
        <v>252</v>
      </c>
      <c r="G9" s="51" t="s">
        <v>252</v>
      </c>
    </row>
    <row r="10" spans="1:7" x14ac:dyDescent="0.25">
      <c r="A10" s="34" t="s">
        <v>5</v>
      </c>
      <c r="B10" s="35" t="s">
        <v>14</v>
      </c>
      <c r="C10" s="36" t="s">
        <v>15</v>
      </c>
      <c r="D10" s="37" t="s">
        <v>252</v>
      </c>
      <c r="E10" s="38" t="s">
        <v>252</v>
      </c>
      <c r="F10" s="38" t="s">
        <v>252</v>
      </c>
      <c r="G10" s="39" t="s">
        <v>252</v>
      </c>
    </row>
    <row r="11" spans="1:7" x14ac:dyDescent="0.25">
      <c r="A11" s="40" t="s">
        <v>537</v>
      </c>
      <c r="B11" s="41"/>
      <c r="C11" s="42" t="s">
        <v>16</v>
      </c>
      <c r="D11" s="52" t="s">
        <v>17</v>
      </c>
      <c r="E11" s="43">
        <v>15.2</v>
      </c>
      <c r="F11" s="53"/>
      <c r="G11" s="46"/>
    </row>
    <row r="12" spans="1:7" x14ac:dyDescent="0.25">
      <c r="A12" s="34" t="s">
        <v>5</v>
      </c>
      <c r="B12" s="35" t="s">
        <v>18</v>
      </c>
      <c r="C12" s="36" t="s">
        <v>19</v>
      </c>
      <c r="D12" s="37" t="s">
        <v>252</v>
      </c>
      <c r="E12" s="38" t="s">
        <v>252</v>
      </c>
      <c r="F12" s="38" t="s">
        <v>252</v>
      </c>
      <c r="G12" s="39" t="s">
        <v>252</v>
      </c>
    </row>
    <row r="13" spans="1:7" ht="38.25" x14ac:dyDescent="0.25">
      <c r="A13" s="40" t="s">
        <v>538</v>
      </c>
      <c r="B13" s="41"/>
      <c r="C13" s="42" t="s">
        <v>20</v>
      </c>
      <c r="D13" s="52" t="s">
        <v>21</v>
      </c>
      <c r="E13" s="44">
        <v>5</v>
      </c>
      <c r="F13" s="53"/>
      <c r="G13" s="46"/>
    </row>
    <row r="14" spans="1:7" ht="38.25" x14ac:dyDescent="0.25">
      <c r="A14" s="40" t="s">
        <v>539</v>
      </c>
      <c r="B14" s="41"/>
      <c r="C14" s="42" t="s">
        <v>22</v>
      </c>
      <c r="D14" s="52" t="s">
        <v>21</v>
      </c>
      <c r="E14" s="44">
        <v>5</v>
      </c>
      <c r="F14" s="53"/>
      <c r="G14" s="46"/>
    </row>
    <row r="15" spans="1:7" ht="38.25" x14ac:dyDescent="0.25">
      <c r="A15" s="40" t="s">
        <v>540</v>
      </c>
      <c r="B15" s="41"/>
      <c r="C15" s="42" t="s">
        <v>23</v>
      </c>
      <c r="D15" s="52" t="s">
        <v>21</v>
      </c>
      <c r="E15" s="44">
        <v>5</v>
      </c>
      <c r="F15" s="53"/>
      <c r="G15" s="46"/>
    </row>
    <row r="16" spans="1:7" ht="38.25" x14ac:dyDescent="0.25">
      <c r="A16" s="40" t="s">
        <v>541</v>
      </c>
      <c r="B16" s="41"/>
      <c r="C16" s="42" t="s">
        <v>24</v>
      </c>
      <c r="D16" s="52" t="s">
        <v>21</v>
      </c>
      <c r="E16" s="44">
        <v>5</v>
      </c>
      <c r="F16" s="53"/>
      <c r="G16" s="46"/>
    </row>
    <row r="17" spans="1:7" x14ac:dyDescent="0.25">
      <c r="A17" s="40" t="s">
        <v>542</v>
      </c>
      <c r="B17" s="41"/>
      <c r="C17" s="42" t="s">
        <v>397</v>
      </c>
      <c r="D17" s="52" t="s">
        <v>25</v>
      </c>
      <c r="E17" s="44">
        <v>0.2</v>
      </c>
      <c r="F17" s="53"/>
      <c r="G17" s="46"/>
    </row>
    <row r="18" spans="1:7" ht="38.25" customHeight="1" x14ac:dyDescent="0.25">
      <c r="A18" s="40" t="s">
        <v>543</v>
      </c>
      <c r="B18" s="41"/>
      <c r="C18" s="42" t="s">
        <v>647</v>
      </c>
      <c r="D18" s="52" t="s">
        <v>21</v>
      </c>
      <c r="E18" s="44">
        <v>218</v>
      </c>
      <c r="F18" s="53"/>
      <c r="G18" s="46"/>
    </row>
    <row r="19" spans="1:7" ht="38.25" customHeight="1" x14ac:dyDescent="0.25">
      <c r="A19" s="40" t="s">
        <v>544</v>
      </c>
      <c r="B19" s="41"/>
      <c r="C19" s="42" t="s">
        <v>648</v>
      </c>
      <c r="D19" s="52" t="s">
        <v>21</v>
      </c>
      <c r="E19" s="44">
        <v>506</v>
      </c>
      <c r="F19" s="53"/>
      <c r="G19" s="46"/>
    </row>
    <row r="20" spans="1:7" ht="38.25" customHeight="1" x14ac:dyDescent="0.25">
      <c r="A20" s="40" t="s">
        <v>545</v>
      </c>
      <c r="B20" s="41"/>
      <c r="C20" s="42" t="s">
        <v>649</v>
      </c>
      <c r="D20" s="52" t="s">
        <v>21</v>
      </c>
      <c r="E20" s="44">
        <v>237</v>
      </c>
      <c r="F20" s="53"/>
      <c r="G20" s="46"/>
    </row>
    <row r="21" spans="1:7" ht="38.25" customHeight="1" x14ac:dyDescent="0.25">
      <c r="A21" s="40" t="s">
        <v>546</v>
      </c>
      <c r="B21" s="41"/>
      <c r="C21" s="42" t="s">
        <v>650</v>
      </c>
      <c r="D21" s="52" t="s">
        <v>21</v>
      </c>
      <c r="E21" s="44">
        <v>150</v>
      </c>
      <c r="F21" s="53"/>
      <c r="G21" s="46"/>
    </row>
    <row r="22" spans="1:7" x14ac:dyDescent="0.25">
      <c r="A22" s="34" t="s">
        <v>5</v>
      </c>
      <c r="B22" s="35" t="s">
        <v>26</v>
      </c>
      <c r="C22" s="36" t="s">
        <v>27</v>
      </c>
      <c r="D22" s="37" t="s">
        <v>252</v>
      </c>
      <c r="E22" s="38" t="s">
        <v>252</v>
      </c>
      <c r="F22" s="38" t="s">
        <v>252</v>
      </c>
      <c r="G22" s="39" t="s">
        <v>252</v>
      </c>
    </row>
    <row r="23" spans="1:7" ht="25.5" x14ac:dyDescent="0.25">
      <c r="A23" s="40" t="s">
        <v>547</v>
      </c>
      <c r="B23" s="41"/>
      <c r="C23" s="42" t="s">
        <v>28</v>
      </c>
      <c r="D23" s="52" t="s">
        <v>21</v>
      </c>
      <c r="E23" s="44">
        <v>400</v>
      </c>
      <c r="F23" s="53"/>
      <c r="G23" s="46"/>
    </row>
    <row r="24" spans="1:7" ht="25.5" x14ac:dyDescent="0.25">
      <c r="A24" s="40" t="s">
        <v>548</v>
      </c>
      <c r="B24" s="41"/>
      <c r="C24" s="42" t="s">
        <v>29</v>
      </c>
      <c r="D24" s="52" t="s">
        <v>21</v>
      </c>
      <c r="E24" s="44">
        <v>85</v>
      </c>
      <c r="F24" s="53"/>
      <c r="G24" s="46"/>
    </row>
    <row r="25" spans="1:7" ht="25.5" x14ac:dyDescent="0.25">
      <c r="A25" s="40" t="s">
        <v>549</v>
      </c>
      <c r="B25" s="41"/>
      <c r="C25" s="42" t="s">
        <v>30</v>
      </c>
      <c r="D25" s="52" t="s">
        <v>21</v>
      </c>
      <c r="E25" s="44">
        <v>12</v>
      </c>
      <c r="F25" s="53"/>
      <c r="G25" s="46"/>
    </row>
    <row r="26" spans="1:7" ht="25.5" x14ac:dyDescent="0.25">
      <c r="A26" s="40" t="s">
        <v>550</v>
      </c>
      <c r="B26" s="41"/>
      <c r="C26" s="42" t="s">
        <v>31</v>
      </c>
      <c r="D26" s="52" t="s">
        <v>21</v>
      </c>
      <c r="E26" s="44">
        <v>10</v>
      </c>
      <c r="F26" s="53"/>
      <c r="G26" s="46"/>
    </row>
    <row r="27" spans="1:7" x14ac:dyDescent="0.25">
      <c r="A27" s="34" t="s">
        <v>5</v>
      </c>
      <c r="B27" s="35" t="s">
        <v>32</v>
      </c>
      <c r="C27" s="36" t="s">
        <v>33</v>
      </c>
      <c r="D27" s="37" t="s">
        <v>252</v>
      </c>
      <c r="E27" s="38" t="s">
        <v>252</v>
      </c>
      <c r="F27" s="38" t="s">
        <v>252</v>
      </c>
      <c r="G27" s="39" t="s">
        <v>252</v>
      </c>
    </row>
    <row r="28" spans="1:7" x14ac:dyDescent="0.25">
      <c r="A28" s="40" t="s">
        <v>551</v>
      </c>
      <c r="B28" s="41"/>
      <c r="C28" s="42" t="s">
        <v>34</v>
      </c>
      <c r="D28" s="52" t="s">
        <v>35</v>
      </c>
      <c r="E28" s="43">
        <v>45823</v>
      </c>
      <c r="F28" s="53"/>
      <c r="G28" s="46"/>
    </row>
    <row r="29" spans="1:7" x14ac:dyDescent="0.25">
      <c r="A29" s="34"/>
      <c r="B29" s="35" t="s">
        <v>36</v>
      </c>
      <c r="C29" s="36" t="s">
        <v>37</v>
      </c>
      <c r="D29" s="37" t="s">
        <v>252</v>
      </c>
      <c r="E29" s="38" t="s">
        <v>252</v>
      </c>
      <c r="F29" s="38" t="s">
        <v>252</v>
      </c>
      <c r="G29" s="39" t="s">
        <v>252</v>
      </c>
    </row>
    <row r="30" spans="1:7" x14ac:dyDescent="0.25">
      <c r="A30" s="40" t="s">
        <v>552</v>
      </c>
      <c r="B30" s="52"/>
      <c r="C30" s="42" t="s">
        <v>38</v>
      </c>
      <c r="D30" s="52" t="s">
        <v>39</v>
      </c>
      <c r="E30" s="43">
        <v>775.6</v>
      </c>
      <c r="F30" s="53"/>
      <c r="G30" s="46"/>
    </row>
    <row r="31" spans="1:7" x14ac:dyDescent="0.25">
      <c r="A31" s="40" t="s">
        <v>553</v>
      </c>
      <c r="B31" s="52"/>
      <c r="C31" s="295" t="s">
        <v>680</v>
      </c>
      <c r="D31" s="52" t="s">
        <v>39</v>
      </c>
      <c r="E31" s="43">
        <v>296.2</v>
      </c>
      <c r="F31" s="53"/>
      <c r="G31" s="46"/>
    </row>
    <row r="32" spans="1:7" ht="25.5" x14ac:dyDescent="0.25">
      <c r="A32" s="40" t="s">
        <v>554</v>
      </c>
      <c r="B32" s="52"/>
      <c r="C32" s="42" t="s">
        <v>40</v>
      </c>
      <c r="D32" s="52" t="s">
        <v>39</v>
      </c>
      <c r="E32" s="43">
        <v>280</v>
      </c>
      <c r="F32" s="53"/>
      <c r="G32" s="46"/>
    </row>
    <row r="33" spans="1:9" ht="25.5" x14ac:dyDescent="0.25">
      <c r="A33" s="40" t="s">
        <v>555</v>
      </c>
      <c r="B33" s="52"/>
      <c r="C33" s="42" t="s">
        <v>41</v>
      </c>
      <c r="D33" s="52" t="s">
        <v>39</v>
      </c>
      <c r="E33" s="43">
        <v>151</v>
      </c>
      <c r="F33" s="53"/>
      <c r="G33" s="46"/>
    </row>
    <row r="34" spans="1:9" ht="25.5" x14ac:dyDescent="0.25">
      <c r="A34" s="40" t="s">
        <v>556</v>
      </c>
      <c r="B34" s="52"/>
      <c r="C34" s="42" t="s">
        <v>42</v>
      </c>
      <c r="D34" s="52" t="s">
        <v>39</v>
      </c>
      <c r="E34" s="43">
        <v>45</v>
      </c>
      <c r="F34" s="53"/>
      <c r="G34" s="46"/>
    </row>
    <row r="35" spans="1:9" ht="25.5" x14ac:dyDescent="0.25">
      <c r="A35" s="40" t="s">
        <v>557</v>
      </c>
      <c r="B35" s="52"/>
      <c r="C35" s="42" t="s">
        <v>43</v>
      </c>
      <c r="D35" s="52" t="s">
        <v>39</v>
      </c>
      <c r="E35" s="43">
        <v>244</v>
      </c>
      <c r="F35" s="53"/>
      <c r="G35" s="46"/>
    </row>
    <row r="36" spans="1:9" ht="25.5" x14ac:dyDescent="0.25">
      <c r="A36" s="40" t="s">
        <v>558</v>
      </c>
      <c r="B36" s="52"/>
      <c r="C36" s="42" t="s">
        <v>44</v>
      </c>
      <c r="D36" s="52" t="s">
        <v>39</v>
      </c>
      <c r="E36" s="43">
        <v>55</v>
      </c>
      <c r="F36" s="53"/>
      <c r="G36" s="46"/>
    </row>
    <row r="37" spans="1:9" x14ac:dyDescent="0.25">
      <c r="A37" s="40" t="s">
        <v>559</v>
      </c>
      <c r="B37" s="52"/>
      <c r="C37" s="42" t="s">
        <v>45</v>
      </c>
      <c r="D37" s="52" t="s">
        <v>39</v>
      </c>
      <c r="E37" s="43">
        <v>815</v>
      </c>
      <c r="F37" s="53"/>
      <c r="G37" s="46"/>
    </row>
    <row r="38" spans="1:9" x14ac:dyDescent="0.25">
      <c r="A38" s="40" t="s">
        <v>560</v>
      </c>
      <c r="B38" s="52"/>
      <c r="C38" s="42" t="s">
        <v>46</v>
      </c>
      <c r="D38" s="52" t="s">
        <v>39</v>
      </c>
      <c r="E38" s="43">
        <v>150</v>
      </c>
      <c r="F38" s="53"/>
      <c r="G38" s="46"/>
    </row>
    <row r="39" spans="1:9" x14ac:dyDescent="0.25">
      <c r="A39" s="40" t="s">
        <v>561</v>
      </c>
      <c r="B39" s="52"/>
      <c r="C39" s="42" t="s">
        <v>47</v>
      </c>
      <c r="D39" s="52" t="s">
        <v>48</v>
      </c>
      <c r="E39" s="43">
        <v>1</v>
      </c>
      <c r="F39" s="53"/>
      <c r="G39" s="46"/>
    </row>
    <row r="40" spans="1:9" x14ac:dyDescent="0.25">
      <c r="A40" s="34" t="s">
        <v>5</v>
      </c>
      <c r="B40" s="35" t="s">
        <v>49</v>
      </c>
      <c r="C40" s="36" t="s">
        <v>50</v>
      </c>
      <c r="D40" s="37" t="s">
        <v>252</v>
      </c>
      <c r="E40" s="38" t="s">
        <v>252</v>
      </c>
      <c r="F40" s="38" t="s">
        <v>252</v>
      </c>
      <c r="G40" s="39" t="s">
        <v>252</v>
      </c>
    </row>
    <row r="41" spans="1:9" ht="25.5" x14ac:dyDescent="0.25">
      <c r="A41" s="40" t="s">
        <v>562</v>
      </c>
      <c r="B41" s="54"/>
      <c r="C41" s="55" t="s">
        <v>51</v>
      </c>
      <c r="D41" s="56" t="s">
        <v>52</v>
      </c>
      <c r="E41" s="57">
        <f>29860.79*1.1064</f>
        <v>33037.978056</v>
      </c>
      <c r="F41" s="45"/>
      <c r="G41" s="46"/>
    </row>
    <row r="42" spans="1:9" ht="25.5" x14ac:dyDescent="0.25">
      <c r="A42" s="40" t="s">
        <v>563</v>
      </c>
      <c r="B42" s="54"/>
      <c r="C42" s="55" t="s">
        <v>53</v>
      </c>
      <c r="D42" s="56" t="s">
        <v>52</v>
      </c>
      <c r="E42" s="57">
        <f>31555.96*1.08154</f>
        <v>34129.032978399999</v>
      </c>
      <c r="F42" s="45"/>
      <c r="G42" s="46"/>
      <c r="I42" s="83"/>
    </row>
    <row r="43" spans="1:9" ht="25.5" x14ac:dyDescent="0.25">
      <c r="A43" s="40" t="s">
        <v>564</v>
      </c>
      <c r="B43" s="54"/>
      <c r="C43" s="55" t="s">
        <v>54</v>
      </c>
      <c r="D43" s="56" t="s">
        <v>52</v>
      </c>
      <c r="E43" s="57">
        <f>27211.96*1.12454</f>
        <v>30600.937498400002</v>
      </c>
      <c r="F43" s="45"/>
      <c r="G43" s="46"/>
    </row>
    <row r="44" spans="1:9" x14ac:dyDescent="0.25">
      <c r="A44" s="40" t="s">
        <v>565</v>
      </c>
      <c r="B44" s="54"/>
      <c r="C44" s="58" t="s">
        <v>55</v>
      </c>
      <c r="D44" s="56" t="s">
        <v>52</v>
      </c>
      <c r="E44" s="297">
        <v>8775</v>
      </c>
      <c r="F44" s="45"/>
      <c r="G44" s="46"/>
    </row>
    <row r="45" spans="1:9" x14ac:dyDescent="0.25">
      <c r="A45" s="40" t="s">
        <v>566</v>
      </c>
      <c r="B45" s="54"/>
      <c r="C45" s="58" t="s">
        <v>56</v>
      </c>
      <c r="D45" s="56" t="s">
        <v>52</v>
      </c>
      <c r="E45" s="57">
        <v>3671.5</v>
      </c>
      <c r="F45" s="45"/>
      <c r="G45" s="46"/>
    </row>
    <row r="46" spans="1:9" x14ac:dyDescent="0.25">
      <c r="A46" s="40" t="s">
        <v>567</v>
      </c>
      <c r="B46" s="54"/>
      <c r="C46" s="58" t="s">
        <v>57</v>
      </c>
      <c r="D46" s="56" t="s">
        <v>52</v>
      </c>
      <c r="E46" s="297">
        <v>2612.5</v>
      </c>
      <c r="F46" s="45"/>
      <c r="G46" s="46"/>
    </row>
    <row r="47" spans="1:9" x14ac:dyDescent="0.25">
      <c r="A47" s="40" t="s">
        <v>568</v>
      </c>
      <c r="B47" s="54"/>
      <c r="C47" s="58" t="s">
        <v>58</v>
      </c>
      <c r="D47" s="56" t="s">
        <v>39</v>
      </c>
      <c r="E47" s="57">
        <v>5125.1099999999997</v>
      </c>
      <c r="F47" s="45"/>
      <c r="G47" s="46"/>
    </row>
    <row r="48" spans="1:9" x14ac:dyDescent="0.25">
      <c r="A48" s="40" t="s">
        <v>569</v>
      </c>
      <c r="B48" s="54"/>
      <c r="C48" s="58" t="s">
        <v>59</v>
      </c>
      <c r="D48" s="56" t="s">
        <v>39</v>
      </c>
      <c r="E48" s="57">
        <v>58.41</v>
      </c>
      <c r="F48" s="45"/>
      <c r="G48" s="46"/>
    </row>
    <row r="49" spans="1:7" x14ac:dyDescent="0.25">
      <c r="A49" s="40" t="s">
        <v>570</v>
      </c>
      <c r="B49" s="54"/>
      <c r="C49" s="58" t="s">
        <v>60</v>
      </c>
      <c r="D49" s="56" t="s">
        <v>39</v>
      </c>
      <c r="E49" s="297">
        <v>4127.5</v>
      </c>
      <c r="F49" s="45"/>
      <c r="G49" s="46"/>
    </row>
    <row r="50" spans="1:7" x14ac:dyDescent="0.25">
      <c r="A50" s="40" t="s">
        <v>571</v>
      </c>
      <c r="B50" s="54"/>
      <c r="C50" s="42" t="s">
        <v>61</v>
      </c>
      <c r="D50" s="59" t="s">
        <v>48</v>
      </c>
      <c r="E50" s="43">
        <v>349</v>
      </c>
      <c r="F50" s="45"/>
      <c r="G50" s="46"/>
    </row>
    <row r="51" spans="1:7" x14ac:dyDescent="0.25">
      <c r="A51" s="40" t="s">
        <v>572</v>
      </c>
      <c r="B51" s="60"/>
      <c r="C51" s="61" t="s">
        <v>62</v>
      </c>
      <c r="D51" s="59" t="s">
        <v>48</v>
      </c>
      <c r="E51" s="43">
        <v>3</v>
      </c>
      <c r="F51" s="62"/>
      <c r="G51" s="46"/>
    </row>
    <row r="52" spans="1:7" x14ac:dyDescent="0.25">
      <c r="A52" s="40" t="s">
        <v>573</v>
      </c>
      <c r="B52" s="63"/>
      <c r="C52" s="61" t="s">
        <v>63</v>
      </c>
      <c r="D52" s="63" t="s">
        <v>48</v>
      </c>
      <c r="E52" s="64">
        <v>8</v>
      </c>
      <c r="F52" s="63"/>
      <c r="G52" s="46"/>
    </row>
    <row r="53" spans="1:7" x14ac:dyDescent="0.25">
      <c r="A53" s="47" t="s">
        <v>5</v>
      </c>
      <c r="B53" s="48" t="s">
        <v>64</v>
      </c>
      <c r="C53" s="49" t="s">
        <v>65</v>
      </c>
      <c r="D53" s="50" t="s">
        <v>252</v>
      </c>
      <c r="E53" s="50" t="s">
        <v>252</v>
      </c>
      <c r="F53" s="50" t="s">
        <v>252</v>
      </c>
      <c r="G53" s="51" t="s">
        <v>252</v>
      </c>
    </row>
    <row r="54" spans="1:7" x14ac:dyDescent="0.25">
      <c r="A54" s="65" t="s">
        <v>5</v>
      </c>
      <c r="B54" s="35" t="s">
        <v>66</v>
      </c>
      <c r="C54" s="36" t="s">
        <v>67</v>
      </c>
      <c r="D54" s="37" t="s">
        <v>252</v>
      </c>
      <c r="E54" s="38" t="s">
        <v>252</v>
      </c>
      <c r="F54" s="38" t="s">
        <v>252</v>
      </c>
      <c r="G54" s="39" t="s">
        <v>252</v>
      </c>
    </row>
    <row r="55" spans="1:7" ht="17.25" x14ac:dyDescent="0.25">
      <c r="A55" s="40" t="s">
        <v>574</v>
      </c>
      <c r="B55" s="41"/>
      <c r="C55" s="66" t="s">
        <v>68</v>
      </c>
      <c r="D55" s="67" t="s">
        <v>656</v>
      </c>
      <c r="E55" s="292">
        <f>66940.9510000001*1.0345</f>
        <v>69250.413809500111</v>
      </c>
      <c r="F55" s="53"/>
      <c r="G55" s="46"/>
    </row>
    <row r="56" spans="1:7" x14ac:dyDescent="0.25">
      <c r="A56" s="34" t="s">
        <v>5</v>
      </c>
      <c r="B56" s="35" t="s">
        <v>69</v>
      </c>
      <c r="C56" s="36" t="s">
        <v>70</v>
      </c>
      <c r="D56" s="37" t="s">
        <v>252</v>
      </c>
      <c r="E56" s="38" t="s">
        <v>252</v>
      </c>
      <c r="F56" s="38" t="s">
        <v>252</v>
      </c>
      <c r="G56" s="39" t="s">
        <v>252</v>
      </c>
    </row>
    <row r="57" spans="1:7" ht="17.25" x14ac:dyDescent="0.25">
      <c r="A57" s="40" t="s">
        <v>575</v>
      </c>
      <c r="B57" s="41"/>
      <c r="C57" s="42" t="s">
        <v>71</v>
      </c>
      <c r="D57" s="52" t="s">
        <v>656</v>
      </c>
      <c r="E57" s="292">
        <v>59576.508097919992</v>
      </c>
      <c r="F57" s="45"/>
      <c r="G57" s="46"/>
    </row>
    <row r="58" spans="1:7" x14ac:dyDescent="0.25">
      <c r="A58" s="34" t="s">
        <v>5</v>
      </c>
      <c r="B58" s="35" t="s">
        <v>69</v>
      </c>
      <c r="C58" s="36" t="s">
        <v>659</v>
      </c>
      <c r="D58" s="37" t="s">
        <v>252</v>
      </c>
      <c r="E58" s="38" t="s">
        <v>252</v>
      </c>
      <c r="F58" s="38" t="s">
        <v>252</v>
      </c>
      <c r="G58" s="39" t="s">
        <v>252</v>
      </c>
    </row>
    <row r="59" spans="1:7" ht="17.25" x14ac:dyDescent="0.25">
      <c r="A59" s="40" t="s">
        <v>658</v>
      </c>
      <c r="B59" s="41"/>
      <c r="C59" s="42" t="s">
        <v>660</v>
      </c>
      <c r="D59" s="52" t="s">
        <v>693</v>
      </c>
      <c r="E59" s="43">
        <v>71614.8</v>
      </c>
      <c r="F59" s="69"/>
      <c r="G59" s="70"/>
    </row>
    <row r="60" spans="1:7" x14ac:dyDescent="0.25">
      <c r="A60" s="34" t="s">
        <v>5</v>
      </c>
      <c r="B60" s="71" t="s">
        <v>72</v>
      </c>
      <c r="C60" s="36" t="s">
        <v>73</v>
      </c>
      <c r="D60" s="37" t="s">
        <v>252</v>
      </c>
      <c r="E60" s="38" t="s">
        <v>252</v>
      </c>
      <c r="F60" s="38" t="s">
        <v>252</v>
      </c>
      <c r="G60" s="39" t="s">
        <v>252</v>
      </c>
    </row>
    <row r="61" spans="1:7" ht="25.5" x14ac:dyDescent="0.25">
      <c r="A61" s="40" t="s">
        <v>576</v>
      </c>
      <c r="B61" s="72"/>
      <c r="C61" s="73" t="s">
        <v>74</v>
      </c>
      <c r="D61" s="74" t="s">
        <v>657</v>
      </c>
      <c r="E61" s="75">
        <v>4625</v>
      </c>
      <c r="F61" s="76"/>
      <c r="G61" s="77"/>
    </row>
    <row r="62" spans="1:7" ht="25.5" x14ac:dyDescent="0.25">
      <c r="A62" s="78" t="s">
        <v>5</v>
      </c>
      <c r="B62" s="35" t="s">
        <v>75</v>
      </c>
      <c r="C62" s="36" t="s">
        <v>76</v>
      </c>
      <c r="D62" s="37" t="s">
        <v>252</v>
      </c>
      <c r="E62" s="38" t="s">
        <v>252</v>
      </c>
      <c r="F62" s="38" t="s">
        <v>252</v>
      </c>
      <c r="G62" s="39" t="s">
        <v>252</v>
      </c>
    </row>
    <row r="63" spans="1:7" ht="17.25" x14ac:dyDescent="0.25">
      <c r="A63" s="40" t="s">
        <v>577</v>
      </c>
      <c r="B63" s="41"/>
      <c r="C63" s="42" t="s">
        <v>77</v>
      </c>
      <c r="D63" s="52" t="s">
        <v>657</v>
      </c>
      <c r="E63" s="292">
        <f>132527.477757216+3628.8+2730</f>
        <v>138886.27775721598</v>
      </c>
      <c r="F63" s="53"/>
      <c r="G63" s="46"/>
    </row>
    <row r="64" spans="1:7" ht="17.25" x14ac:dyDescent="0.25">
      <c r="A64" s="40" t="s">
        <v>578</v>
      </c>
      <c r="B64" s="41"/>
      <c r="C64" s="42" t="s">
        <v>78</v>
      </c>
      <c r="D64" s="52" t="s">
        <v>657</v>
      </c>
      <c r="E64" s="292">
        <v>145512.27775721601</v>
      </c>
      <c r="F64" s="53"/>
      <c r="G64" s="46"/>
    </row>
    <row r="65" spans="1:7" ht="38.25" x14ac:dyDescent="0.25">
      <c r="A65" s="40" t="s">
        <v>579</v>
      </c>
      <c r="B65" s="41"/>
      <c r="C65" s="42" t="s">
        <v>644</v>
      </c>
      <c r="D65" s="52" t="s">
        <v>657</v>
      </c>
      <c r="E65" s="292">
        <v>3837.75</v>
      </c>
      <c r="F65" s="53"/>
      <c r="G65" s="46"/>
    </row>
    <row r="66" spans="1:7" ht="25.5" x14ac:dyDescent="0.25">
      <c r="A66" s="40" t="s">
        <v>580</v>
      </c>
      <c r="B66" s="41"/>
      <c r="C66" s="42" t="s">
        <v>79</v>
      </c>
      <c r="D66" s="52" t="s">
        <v>657</v>
      </c>
      <c r="E66" s="292">
        <v>145512.28</v>
      </c>
      <c r="F66" s="53"/>
      <c r="G66" s="46"/>
    </row>
    <row r="67" spans="1:7" x14ac:dyDescent="0.25">
      <c r="A67" s="47" t="s">
        <v>5</v>
      </c>
      <c r="B67" s="48" t="s">
        <v>80</v>
      </c>
      <c r="C67" s="49" t="s">
        <v>81</v>
      </c>
      <c r="D67" s="50" t="s">
        <v>252</v>
      </c>
      <c r="E67" s="50" t="s">
        <v>252</v>
      </c>
      <c r="F67" s="50" t="s">
        <v>252</v>
      </c>
      <c r="G67" s="51" t="s">
        <v>252</v>
      </c>
    </row>
    <row r="68" spans="1:7" x14ac:dyDescent="0.25">
      <c r="A68" s="34" t="s">
        <v>5</v>
      </c>
      <c r="B68" s="35" t="s">
        <v>403</v>
      </c>
      <c r="C68" s="36" t="s">
        <v>82</v>
      </c>
      <c r="D68" s="37" t="s">
        <v>252</v>
      </c>
      <c r="E68" s="38" t="s">
        <v>252</v>
      </c>
      <c r="F68" s="38" t="s">
        <v>252</v>
      </c>
      <c r="G68" s="39" t="s">
        <v>252</v>
      </c>
    </row>
    <row r="69" spans="1:7" ht="25.5" x14ac:dyDescent="0.25">
      <c r="A69" s="40" t="s">
        <v>581</v>
      </c>
      <c r="B69" s="41"/>
      <c r="C69" s="66" t="s">
        <v>83</v>
      </c>
      <c r="D69" s="52" t="s">
        <v>39</v>
      </c>
      <c r="E69" s="43">
        <v>626.75</v>
      </c>
      <c r="F69" s="53"/>
      <c r="G69" s="46"/>
    </row>
    <row r="70" spans="1:7" x14ac:dyDescent="0.25">
      <c r="A70" s="79" t="s">
        <v>5</v>
      </c>
      <c r="B70" s="80" t="s">
        <v>84</v>
      </c>
      <c r="C70" s="49" t="s">
        <v>85</v>
      </c>
      <c r="D70" s="50" t="s">
        <v>252</v>
      </c>
      <c r="E70" s="50" t="s">
        <v>252</v>
      </c>
      <c r="F70" s="50" t="s">
        <v>252</v>
      </c>
      <c r="G70" s="51" t="s">
        <v>252</v>
      </c>
    </row>
    <row r="71" spans="1:7" x14ac:dyDescent="0.25">
      <c r="A71" s="34" t="s">
        <v>5</v>
      </c>
      <c r="B71" s="35" t="s">
        <v>86</v>
      </c>
      <c r="C71" s="36" t="s">
        <v>87</v>
      </c>
      <c r="D71" s="37" t="s">
        <v>252</v>
      </c>
      <c r="E71" s="38" t="s">
        <v>252</v>
      </c>
      <c r="F71" s="38" t="s">
        <v>252</v>
      </c>
      <c r="G71" s="39" t="s">
        <v>252</v>
      </c>
    </row>
    <row r="72" spans="1:7" ht="17.25" x14ac:dyDescent="0.25">
      <c r="A72" s="40" t="s">
        <v>582</v>
      </c>
      <c r="B72" s="41"/>
      <c r="C72" s="42" t="s">
        <v>88</v>
      </c>
      <c r="D72" s="52" t="s">
        <v>657</v>
      </c>
      <c r="E72" s="292">
        <v>151393.36122131455</v>
      </c>
      <c r="F72" s="53"/>
      <c r="G72" s="46"/>
    </row>
    <row r="73" spans="1:7" ht="24" customHeight="1" x14ac:dyDescent="0.25">
      <c r="A73" s="293" t="s">
        <v>691</v>
      </c>
      <c r="B73" s="41"/>
      <c r="C73" s="295" t="s">
        <v>692</v>
      </c>
      <c r="D73" s="52" t="s">
        <v>657</v>
      </c>
      <c r="E73" s="292">
        <v>3018.4000000000005</v>
      </c>
      <c r="F73" s="53"/>
      <c r="G73" s="46"/>
    </row>
    <row r="74" spans="1:7" ht="25.5" x14ac:dyDescent="0.25">
      <c r="A74" s="40" t="s">
        <v>583</v>
      </c>
      <c r="B74" s="41"/>
      <c r="C74" s="42" t="s">
        <v>645</v>
      </c>
      <c r="D74" s="52" t="s">
        <v>657</v>
      </c>
      <c r="E74" s="292">
        <v>10915.109533526287</v>
      </c>
      <c r="F74" s="53"/>
      <c r="G74" s="46"/>
    </row>
    <row r="75" spans="1:7" ht="25.5" x14ac:dyDescent="0.25">
      <c r="A75" s="40" t="s">
        <v>584</v>
      </c>
      <c r="B75" s="41"/>
      <c r="C75" s="42" t="s">
        <v>646</v>
      </c>
      <c r="D75" s="52" t="s">
        <v>657</v>
      </c>
      <c r="E75" s="292">
        <v>29421.721294045619</v>
      </c>
      <c r="F75" s="53"/>
      <c r="G75" s="46"/>
    </row>
    <row r="76" spans="1:7" ht="25.5" x14ac:dyDescent="0.25">
      <c r="A76" s="34" t="s">
        <v>5</v>
      </c>
      <c r="B76" s="35" t="s">
        <v>89</v>
      </c>
      <c r="C76" s="36" t="s">
        <v>90</v>
      </c>
      <c r="D76" s="37" t="s">
        <v>252</v>
      </c>
      <c r="E76" s="38" t="s">
        <v>252</v>
      </c>
      <c r="F76" s="38" t="s">
        <v>252</v>
      </c>
      <c r="G76" s="39" t="s">
        <v>252</v>
      </c>
    </row>
    <row r="77" spans="1:7" ht="17.25" x14ac:dyDescent="0.25">
      <c r="A77" s="40" t="s">
        <v>585</v>
      </c>
      <c r="B77" s="41"/>
      <c r="C77" s="42" t="s">
        <v>91</v>
      </c>
      <c r="D77" s="52" t="s">
        <v>657</v>
      </c>
      <c r="E77" s="292">
        <v>7140</v>
      </c>
      <c r="F77" s="53"/>
      <c r="G77" s="46"/>
    </row>
    <row r="78" spans="1:7" ht="17.25" x14ac:dyDescent="0.25">
      <c r="A78" s="40" t="s">
        <v>586</v>
      </c>
      <c r="B78" s="41"/>
      <c r="C78" s="42" t="s">
        <v>92</v>
      </c>
      <c r="D78" s="52" t="s">
        <v>657</v>
      </c>
      <c r="E78" s="292">
        <v>154883.52775721601</v>
      </c>
      <c r="F78" s="53"/>
      <c r="G78" s="46"/>
    </row>
    <row r="79" spans="1:7" ht="17.25" x14ac:dyDescent="0.25">
      <c r="A79" s="40" t="s">
        <v>587</v>
      </c>
      <c r="B79" s="68"/>
      <c r="C79" s="42" t="s">
        <v>93</v>
      </c>
      <c r="D79" s="52" t="s">
        <v>657</v>
      </c>
      <c r="E79" s="292">
        <v>10915.109533526287</v>
      </c>
      <c r="F79" s="81"/>
      <c r="G79" s="46"/>
    </row>
    <row r="80" spans="1:7" ht="17.25" x14ac:dyDescent="0.25">
      <c r="A80" s="40" t="s">
        <v>588</v>
      </c>
      <c r="B80" s="41"/>
      <c r="C80" s="42" t="s">
        <v>94</v>
      </c>
      <c r="D80" s="52" t="s">
        <v>657</v>
      </c>
      <c r="E80" s="292">
        <v>29421.721294045619</v>
      </c>
      <c r="F80" s="53"/>
      <c r="G80" s="46"/>
    </row>
    <row r="81" spans="1:7" ht="17.25" x14ac:dyDescent="0.25">
      <c r="A81" s="40" t="s">
        <v>589</v>
      </c>
      <c r="B81" s="41"/>
      <c r="C81" s="42" t="s">
        <v>643</v>
      </c>
      <c r="D81" s="52" t="s">
        <v>657</v>
      </c>
      <c r="E81" s="43">
        <v>3197</v>
      </c>
      <c r="F81" s="53"/>
      <c r="G81" s="46"/>
    </row>
    <row r="82" spans="1:7" x14ac:dyDescent="0.25">
      <c r="A82" s="34" t="s">
        <v>5</v>
      </c>
      <c r="B82" s="35" t="s">
        <v>95</v>
      </c>
      <c r="C82" s="36" t="s">
        <v>96</v>
      </c>
      <c r="D82" s="37" t="s">
        <v>252</v>
      </c>
      <c r="E82" s="38" t="s">
        <v>252</v>
      </c>
      <c r="F82" s="38" t="s">
        <v>252</v>
      </c>
      <c r="G82" s="39" t="s">
        <v>252</v>
      </c>
    </row>
    <row r="83" spans="1:7" ht="17.25" x14ac:dyDescent="0.25">
      <c r="A83" s="40" t="s">
        <v>590</v>
      </c>
      <c r="B83" s="41"/>
      <c r="C83" s="42" t="s">
        <v>642</v>
      </c>
      <c r="D83" s="52" t="s">
        <v>657</v>
      </c>
      <c r="E83" s="292">
        <v>127418.17375721605</v>
      </c>
      <c r="F83" s="53"/>
      <c r="G83" s="46"/>
    </row>
    <row r="84" spans="1:7" x14ac:dyDescent="0.25">
      <c r="A84" s="34" t="s">
        <v>5</v>
      </c>
      <c r="B84" s="35" t="s">
        <v>97</v>
      </c>
      <c r="C84" s="36" t="s">
        <v>98</v>
      </c>
      <c r="D84" s="37" t="s">
        <v>252</v>
      </c>
      <c r="E84" s="38" t="s">
        <v>252</v>
      </c>
      <c r="F84" s="38" t="s">
        <v>252</v>
      </c>
      <c r="G84" s="39" t="s">
        <v>252</v>
      </c>
    </row>
    <row r="85" spans="1:7" ht="17.25" x14ac:dyDescent="0.25">
      <c r="A85" s="40" t="s">
        <v>591</v>
      </c>
      <c r="B85" s="41"/>
      <c r="C85" s="42" t="s">
        <v>99</v>
      </c>
      <c r="D85" s="52" t="s">
        <v>657</v>
      </c>
      <c r="E85" s="292">
        <v>22168.777757216045</v>
      </c>
      <c r="F85" s="53"/>
      <c r="G85" s="46"/>
    </row>
    <row r="86" spans="1:7" x14ac:dyDescent="0.25">
      <c r="A86" s="79" t="s">
        <v>5</v>
      </c>
      <c r="B86" s="80" t="s">
        <v>100</v>
      </c>
      <c r="C86" s="49" t="s">
        <v>101</v>
      </c>
      <c r="D86" s="50" t="s">
        <v>252</v>
      </c>
      <c r="E86" s="50" t="s">
        <v>252</v>
      </c>
      <c r="F86" s="50" t="s">
        <v>252</v>
      </c>
      <c r="G86" s="51" t="s">
        <v>252</v>
      </c>
    </row>
    <row r="87" spans="1:7" x14ac:dyDescent="0.25">
      <c r="A87" s="34" t="s">
        <v>5</v>
      </c>
      <c r="B87" s="35" t="s">
        <v>102</v>
      </c>
      <c r="C87" s="36" t="s">
        <v>103</v>
      </c>
      <c r="D87" s="37" t="s">
        <v>252</v>
      </c>
      <c r="E87" s="38" t="s">
        <v>252</v>
      </c>
      <c r="F87" s="38" t="s">
        <v>252</v>
      </c>
      <c r="G87" s="39" t="s">
        <v>252</v>
      </c>
    </row>
    <row r="88" spans="1:7" ht="25.5" x14ac:dyDescent="0.25">
      <c r="A88" s="40" t="s">
        <v>592</v>
      </c>
      <c r="B88" s="41"/>
      <c r="C88" s="42" t="s">
        <v>104</v>
      </c>
      <c r="D88" s="52" t="s">
        <v>657</v>
      </c>
      <c r="E88" s="43">
        <v>3197</v>
      </c>
      <c r="F88" s="53"/>
      <c r="G88" s="46"/>
    </row>
    <row r="89" spans="1:7" ht="25.5" x14ac:dyDescent="0.25">
      <c r="A89" s="40" t="s">
        <v>593</v>
      </c>
      <c r="B89" s="41"/>
      <c r="C89" s="42" t="s">
        <v>105</v>
      </c>
      <c r="D89" s="52" t="s">
        <v>665</v>
      </c>
      <c r="E89" s="43">
        <v>2730.12</v>
      </c>
      <c r="F89" s="53"/>
      <c r="G89" s="46"/>
    </row>
    <row r="90" spans="1:7" ht="25.5" x14ac:dyDescent="0.25">
      <c r="A90" s="34" t="s">
        <v>5</v>
      </c>
      <c r="B90" s="35" t="s">
        <v>106</v>
      </c>
      <c r="C90" s="36" t="s">
        <v>107</v>
      </c>
      <c r="D90" s="37" t="s">
        <v>252</v>
      </c>
      <c r="E90" s="38" t="s">
        <v>252</v>
      </c>
      <c r="F90" s="38" t="s">
        <v>252</v>
      </c>
      <c r="G90" s="39" t="s">
        <v>252</v>
      </c>
    </row>
    <row r="91" spans="1:7" ht="17.25" x14ac:dyDescent="0.25">
      <c r="A91" s="40" t="s">
        <v>594</v>
      </c>
      <c r="B91" s="41"/>
      <c r="C91" s="42" t="s">
        <v>108</v>
      </c>
      <c r="D91" s="52" t="s">
        <v>657</v>
      </c>
      <c r="E91" s="292">
        <v>143673.60000000001</v>
      </c>
      <c r="F91" s="53"/>
      <c r="G91" s="46"/>
    </row>
    <row r="92" spans="1:7" ht="17.25" x14ac:dyDescent="0.25">
      <c r="A92" s="40" t="s">
        <v>595</v>
      </c>
      <c r="B92" s="41"/>
      <c r="C92" s="42" t="s">
        <v>109</v>
      </c>
      <c r="D92" s="52" t="s">
        <v>657</v>
      </c>
      <c r="E92" s="43">
        <v>5974.03</v>
      </c>
      <c r="F92" s="53"/>
      <c r="G92" s="46"/>
    </row>
    <row r="93" spans="1:7" x14ac:dyDescent="0.25">
      <c r="A93" s="34" t="s">
        <v>5</v>
      </c>
      <c r="B93" s="35" t="s">
        <v>110</v>
      </c>
      <c r="C93" s="36" t="s">
        <v>111</v>
      </c>
      <c r="D93" s="37" t="s">
        <v>252</v>
      </c>
      <c r="E93" s="38" t="s">
        <v>252</v>
      </c>
      <c r="F93" s="38" t="s">
        <v>252</v>
      </c>
      <c r="G93" s="39" t="s">
        <v>252</v>
      </c>
    </row>
    <row r="94" spans="1:7" ht="17.25" x14ac:dyDescent="0.25">
      <c r="A94" s="40" t="s">
        <v>596</v>
      </c>
      <c r="B94" s="41"/>
      <c r="C94" s="42" t="s">
        <v>112</v>
      </c>
      <c r="D94" s="52" t="s">
        <v>657</v>
      </c>
      <c r="E94" s="292">
        <v>6051.45</v>
      </c>
      <c r="F94" s="53"/>
      <c r="G94" s="46"/>
    </row>
    <row r="95" spans="1:7" ht="17.25" x14ac:dyDescent="0.25">
      <c r="A95" s="40" t="s">
        <v>597</v>
      </c>
      <c r="B95" s="41"/>
      <c r="C95" s="42" t="s">
        <v>113</v>
      </c>
      <c r="D95" s="52" t="s">
        <v>665</v>
      </c>
      <c r="E95" s="292">
        <v>3008.28</v>
      </c>
      <c r="F95" s="53"/>
      <c r="G95" s="46"/>
    </row>
    <row r="96" spans="1:7" x14ac:dyDescent="0.25">
      <c r="A96" s="34" t="s">
        <v>5</v>
      </c>
      <c r="B96" s="35" t="s">
        <v>114</v>
      </c>
      <c r="C96" s="36" t="s">
        <v>115</v>
      </c>
      <c r="D96" s="37" t="s">
        <v>252</v>
      </c>
      <c r="E96" s="38" t="s">
        <v>252</v>
      </c>
      <c r="F96" s="38" t="s">
        <v>252</v>
      </c>
      <c r="G96" s="39" t="s">
        <v>252</v>
      </c>
    </row>
    <row r="97" spans="1:12" ht="17.25" x14ac:dyDescent="0.25">
      <c r="A97" s="40" t="s">
        <v>598</v>
      </c>
      <c r="B97" s="41"/>
      <c r="C97" s="42" t="s">
        <v>116</v>
      </c>
      <c r="D97" s="52" t="s">
        <v>657</v>
      </c>
      <c r="E97" s="292">
        <v>7687.5</v>
      </c>
      <c r="F97" s="53"/>
      <c r="G97" s="46"/>
    </row>
    <row r="98" spans="1:12" x14ac:dyDescent="0.25">
      <c r="A98" s="34" t="s">
        <v>5</v>
      </c>
      <c r="B98" s="35" t="s">
        <v>117</v>
      </c>
      <c r="C98" s="36" t="s">
        <v>118</v>
      </c>
      <c r="D98" s="37" t="s">
        <v>252</v>
      </c>
      <c r="E98" s="38" t="s">
        <v>252</v>
      </c>
      <c r="F98" s="38" t="s">
        <v>252</v>
      </c>
      <c r="G98" s="39" t="s">
        <v>252</v>
      </c>
      <c r="J98" s="83"/>
      <c r="K98" s="83"/>
      <c r="L98" s="83"/>
    </row>
    <row r="99" spans="1:12" ht="17.25" x14ac:dyDescent="0.25">
      <c r="A99" s="40" t="s">
        <v>599</v>
      </c>
      <c r="B99" s="41"/>
      <c r="C99" s="42" t="s">
        <v>119</v>
      </c>
      <c r="D99" s="52" t="s">
        <v>657</v>
      </c>
      <c r="E99" s="292">
        <v>101465.62545000001</v>
      </c>
      <c r="F99" s="53"/>
      <c r="G99" s="46"/>
    </row>
    <row r="100" spans="1:12" ht="17.25" x14ac:dyDescent="0.25">
      <c r="A100" s="40" t="s">
        <v>600</v>
      </c>
      <c r="B100" s="41"/>
      <c r="C100" s="42" t="s">
        <v>120</v>
      </c>
      <c r="D100" s="52" t="s">
        <v>657</v>
      </c>
      <c r="E100" s="292">
        <v>30747.224550000003</v>
      </c>
      <c r="F100" s="53"/>
      <c r="G100" s="46"/>
    </row>
    <row r="101" spans="1:12" x14ac:dyDescent="0.25">
      <c r="A101" s="34" t="s">
        <v>5</v>
      </c>
      <c r="B101" s="35" t="s">
        <v>121</v>
      </c>
      <c r="C101" s="36" t="s">
        <v>122</v>
      </c>
      <c r="D101" s="37" t="s">
        <v>252</v>
      </c>
      <c r="E101" s="38" t="s">
        <v>252</v>
      </c>
      <c r="F101" s="38" t="s">
        <v>252</v>
      </c>
      <c r="G101" s="39" t="s">
        <v>252</v>
      </c>
    </row>
    <row r="102" spans="1:12" ht="25.5" x14ac:dyDescent="0.25">
      <c r="A102" s="40" t="s">
        <v>601</v>
      </c>
      <c r="B102" s="41"/>
      <c r="C102" s="295" t="s">
        <v>688</v>
      </c>
      <c r="D102" s="52" t="s">
        <v>657</v>
      </c>
      <c r="E102" s="292">
        <v>5500.95</v>
      </c>
      <c r="F102" s="53"/>
      <c r="G102" s="46"/>
    </row>
    <row r="103" spans="1:12" ht="25.5" x14ac:dyDescent="0.25">
      <c r="A103" s="40" t="s">
        <v>602</v>
      </c>
      <c r="B103" s="41"/>
      <c r="C103" s="295" t="s">
        <v>689</v>
      </c>
      <c r="D103" s="52" t="s">
        <v>657</v>
      </c>
      <c r="E103" s="43">
        <v>21051.4</v>
      </c>
      <c r="F103" s="53"/>
      <c r="G103" s="46"/>
    </row>
    <row r="104" spans="1:12" ht="25.5" x14ac:dyDescent="0.25">
      <c r="A104" s="40" t="s">
        <v>603</v>
      </c>
      <c r="B104" s="41"/>
      <c r="C104" s="295" t="s">
        <v>690</v>
      </c>
      <c r="D104" s="52" t="s">
        <v>657</v>
      </c>
      <c r="E104" s="292">
        <v>4561.05</v>
      </c>
      <c r="F104" s="53"/>
      <c r="G104" s="46"/>
    </row>
    <row r="105" spans="1:12" ht="17.25" x14ac:dyDescent="0.25">
      <c r="A105" s="40" t="s">
        <v>604</v>
      </c>
      <c r="B105" s="41"/>
      <c r="C105" s="42" t="s">
        <v>123</v>
      </c>
      <c r="D105" s="52" t="s">
        <v>657</v>
      </c>
      <c r="E105" s="43">
        <v>324</v>
      </c>
      <c r="F105" s="53"/>
      <c r="G105" s="46"/>
    </row>
    <row r="106" spans="1:12" x14ac:dyDescent="0.25">
      <c r="A106" s="34" t="s">
        <v>5</v>
      </c>
      <c r="B106" s="35" t="s">
        <v>124</v>
      </c>
      <c r="C106" s="36" t="s">
        <v>125</v>
      </c>
      <c r="D106" s="37" t="s">
        <v>252</v>
      </c>
      <c r="E106" s="38" t="s">
        <v>252</v>
      </c>
      <c r="F106" s="38" t="s">
        <v>252</v>
      </c>
      <c r="G106" s="39" t="s">
        <v>252</v>
      </c>
    </row>
    <row r="107" spans="1:12" ht="17.25" x14ac:dyDescent="0.25">
      <c r="A107" s="40" t="s">
        <v>605</v>
      </c>
      <c r="B107" s="41"/>
      <c r="C107" s="42" t="s">
        <v>126</v>
      </c>
      <c r="D107" s="52" t="s">
        <v>657</v>
      </c>
      <c r="E107" s="292">
        <v>19288.5</v>
      </c>
      <c r="F107" s="53"/>
      <c r="G107" s="46"/>
    </row>
    <row r="108" spans="1:12" ht="15" customHeight="1" x14ac:dyDescent="0.25">
      <c r="A108" s="79" t="s">
        <v>5</v>
      </c>
      <c r="B108" s="80" t="s">
        <v>127</v>
      </c>
      <c r="C108" s="49" t="s">
        <v>128</v>
      </c>
      <c r="D108" s="50" t="s">
        <v>252</v>
      </c>
      <c r="E108" s="50" t="s">
        <v>252</v>
      </c>
      <c r="F108" s="50" t="s">
        <v>252</v>
      </c>
      <c r="G108" s="51" t="s">
        <v>252</v>
      </c>
    </row>
    <row r="109" spans="1:12" ht="15" customHeight="1" x14ac:dyDescent="0.25">
      <c r="A109" s="34" t="s">
        <v>5</v>
      </c>
      <c r="B109" s="35" t="s">
        <v>129</v>
      </c>
      <c r="C109" s="36" t="s">
        <v>130</v>
      </c>
      <c r="D109" s="37" t="s">
        <v>252</v>
      </c>
      <c r="E109" s="38" t="s">
        <v>252</v>
      </c>
      <c r="F109" s="38" t="s">
        <v>252</v>
      </c>
      <c r="G109" s="39" t="s">
        <v>252</v>
      </c>
    </row>
    <row r="110" spans="1:12" ht="25.5" x14ac:dyDescent="0.25">
      <c r="A110" s="40" t="s">
        <v>606</v>
      </c>
      <c r="B110" s="41"/>
      <c r="C110" s="66" t="s">
        <v>131</v>
      </c>
      <c r="D110" s="52" t="s">
        <v>657</v>
      </c>
      <c r="E110" s="43">
        <v>42153</v>
      </c>
      <c r="F110" s="53"/>
      <c r="G110" s="46"/>
    </row>
    <row r="111" spans="1:12" ht="17.25" x14ac:dyDescent="0.25">
      <c r="A111" s="40" t="s">
        <v>607</v>
      </c>
      <c r="B111" s="41"/>
      <c r="C111" s="66" t="s">
        <v>132</v>
      </c>
      <c r="D111" s="52" t="s">
        <v>657</v>
      </c>
      <c r="E111" s="292">
        <v>4605.4661373090003</v>
      </c>
      <c r="F111" s="53"/>
      <c r="G111" s="46"/>
    </row>
    <row r="112" spans="1:12" ht="25.5" x14ac:dyDescent="0.25">
      <c r="A112" s="40" t="s">
        <v>608</v>
      </c>
      <c r="B112" s="41"/>
      <c r="C112" s="66" t="s">
        <v>133</v>
      </c>
      <c r="D112" s="52" t="s">
        <v>39</v>
      </c>
      <c r="E112" s="292">
        <v>4461.1982966024998</v>
      </c>
      <c r="F112" s="53"/>
      <c r="G112" s="46"/>
    </row>
    <row r="113" spans="1:12" ht="39.75" customHeight="1" x14ac:dyDescent="0.25">
      <c r="A113" s="40" t="s">
        <v>609</v>
      </c>
      <c r="B113" s="41"/>
      <c r="C113" s="66" t="s">
        <v>395</v>
      </c>
      <c r="D113" s="52" t="s">
        <v>39</v>
      </c>
      <c r="E113" s="292">
        <v>210.33178341750002</v>
      </c>
      <c r="F113" s="53"/>
      <c r="G113" s="46"/>
    </row>
    <row r="114" spans="1:12" ht="40.5" customHeight="1" x14ac:dyDescent="0.25">
      <c r="A114" s="40" t="s">
        <v>610</v>
      </c>
      <c r="B114" s="41"/>
      <c r="C114" s="66" t="s">
        <v>396</v>
      </c>
      <c r="D114" s="52" t="s">
        <v>39</v>
      </c>
      <c r="E114" s="292">
        <v>229.33117941399999</v>
      </c>
      <c r="F114" s="53"/>
      <c r="G114" s="46"/>
    </row>
    <row r="115" spans="1:12" ht="15" customHeight="1" x14ac:dyDescent="0.25">
      <c r="A115" s="40" t="s">
        <v>611</v>
      </c>
      <c r="B115" s="41"/>
      <c r="C115" s="66" t="s">
        <v>394</v>
      </c>
      <c r="D115" s="52" t="s">
        <v>39</v>
      </c>
      <c r="E115" s="43">
        <v>69</v>
      </c>
      <c r="F115" s="53"/>
      <c r="G115" s="46"/>
    </row>
    <row r="116" spans="1:12" ht="15" customHeight="1" x14ac:dyDescent="0.25">
      <c r="A116" s="40" t="s">
        <v>612</v>
      </c>
      <c r="B116" s="41"/>
      <c r="C116" s="82" t="s">
        <v>134</v>
      </c>
      <c r="D116" s="52" t="s">
        <v>657</v>
      </c>
      <c r="E116" s="292">
        <v>6912.18</v>
      </c>
      <c r="F116" s="53"/>
      <c r="G116" s="46"/>
    </row>
    <row r="117" spans="1:12" x14ac:dyDescent="0.25">
      <c r="A117" s="40" t="s">
        <v>613</v>
      </c>
      <c r="B117" s="41"/>
      <c r="C117" s="42" t="s">
        <v>135</v>
      </c>
      <c r="D117" s="52" t="s">
        <v>39</v>
      </c>
      <c r="E117" s="292">
        <v>1392.6000000000001</v>
      </c>
      <c r="F117" s="53"/>
      <c r="G117" s="46"/>
    </row>
    <row r="118" spans="1:12" x14ac:dyDescent="0.25">
      <c r="A118" s="40" t="s">
        <v>614</v>
      </c>
      <c r="B118" s="41"/>
      <c r="C118" s="42" t="s">
        <v>136</v>
      </c>
      <c r="D118" s="52" t="s">
        <v>39</v>
      </c>
      <c r="E118" s="43">
        <v>258</v>
      </c>
      <c r="F118" s="53"/>
      <c r="G118" s="46"/>
    </row>
    <row r="119" spans="1:12" x14ac:dyDescent="0.25">
      <c r="A119" s="293" t="s">
        <v>684</v>
      </c>
      <c r="B119" s="294"/>
      <c r="C119" s="295" t="s">
        <v>685</v>
      </c>
      <c r="D119" s="296" t="s">
        <v>39</v>
      </c>
      <c r="E119" s="292">
        <v>1924</v>
      </c>
      <c r="F119" s="318"/>
      <c r="G119" s="46"/>
    </row>
    <row r="120" spans="1:12" x14ac:dyDescent="0.25">
      <c r="A120" s="34" t="s">
        <v>5</v>
      </c>
      <c r="B120" s="35" t="s">
        <v>137</v>
      </c>
      <c r="C120" s="36" t="s">
        <v>138</v>
      </c>
      <c r="D120" s="37" t="s">
        <v>252</v>
      </c>
      <c r="E120" s="38" t="s">
        <v>252</v>
      </c>
      <c r="F120" s="38" t="s">
        <v>252</v>
      </c>
      <c r="G120" s="39" t="s">
        <v>252</v>
      </c>
    </row>
    <row r="121" spans="1:12" ht="25.5" x14ac:dyDescent="0.25">
      <c r="A121" s="40" t="s">
        <v>615</v>
      </c>
      <c r="B121" s="41"/>
      <c r="C121" s="42" t="s">
        <v>139</v>
      </c>
      <c r="D121" s="52" t="s">
        <v>657</v>
      </c>
      <c r="E121" s="292">
        <v>32882.739750000001</v>
      </c>
      <c r="F121" s="53"/>
      <c r="G121" s="46"/>
    </row>
    <row r="122" spans="1:12" x14ac:dyDescent="0.25">
      <c r="A122" s="79" t="s">
        <v>5</v>
      </c>
      <c r="B122" s="80" t="s">
        <v>140</v>
      </c>
      <c r="C122" s="49" t="s">
        <v>141</v>
      </c>
      <c r="D122" s="50" t="s">
        <v>252</v>
      </c>
      <c r="E122" s="50" t="s">
        <v>252</v>
      </c>
      <c r="F122" s="50" t="s">
        <v>252</v>
      </c>
      <c r="G122" s="51" t="s">
        <v>252</v>
      </c>
    </row>
    <row r="123" spans="1:12" x14ac:dyDescent="0.25">
      <c r="A123" s="34" t="s">
        <v>5</v>
      </c>
      <c r="B123" s="35" t="s">
        <v>142</v>
      </c>
      <c r="C123" s="36" t="s">
        <v>143</v>
      </c>
      <c r="D123" s="37" t="s">
        <v>252</v>
      </c>
      <c r="E123" s="38" t="s">
        <v>252</v>
      </c>
      <c r="F123" s="38" t="s">
        <v>252</v>
      </c>
      <c r="G123" s="39" t="s">
        <v>252</v>
      </c>
    </row>
    <row r="124" spans="1:12" ht="17.25" x14ac:dyDescent="0.25">
      <c r="A124" s="40" t="s">
        <v>616</v>
      </c>
      <c r="B124" s="41"/>
      <c r="C124" s="42" t="s">
        <v>144</v>
      </c>
      <c r="D124" s="52" t="s">
        <v>657</v>
      </c>
      <c r="E124" s="43">
        <v>7048.35</v>
      </c>
      <c r="F124" s="82"/>
      <c r="G124" s="46"/>
      <c r="J124" s="83"/>
    </row>
    <row r="125" spans="1:12" ht="17.25" x14ac:dyDescent="0.25">
      <c r="A125" s="40" t="s">
        <v>617</v>
      </c>
      <c r="B125" s="41"/>
      <c r="C125" s="42" t="s">
        <v>145</v>
      </c>
      <c r="D125" s="52" t="s">
        <v>657</v>
      </c>
      <c r="E125" s="43">
        <v>238.15</v>
      </c>
      <c r="F125" s="82"/>
      <c r="G125" s="46"/>
    </row>
    <row r="126" spans="1:12" ht="25.5" x14ac:dyDescent="0.25">
      <c r="A126" s="34" t="s">
        <v>5</v>
      </c>
      <c r="B126" s="35" t="s">
        <v>146</v>
      </c>
      <c r="C126" s="36" t="s">
        <v>147</v>
      </c>
      <c r="D126" s="37" t="s">
        <v>252</v>
      </c>
      <c r="E126" s="38" t="s">
        <v>252</v>
      </c>
      <c r="F126" s="38" t="s">
        <v>252</v>
      </c>
      <c r="G126" s="39" t="s">
        <v>252</v>
      </c>
      <c r="L126" s="83"/>
    </row>
    <row r="127" spans="1:12" ht="25.5" x14ac:dyDescent="0.25">
      <c r="A127" s="40" t="s">
        <v>618</v>
      </c>
      <c r="B127" s="41"/>
      <c r="C127" s="42" t="s">
        <v>148</v>
      </c>
      <c r="D127" s="52" t="s">
        <v>48</v>
      </c>
      <c r="E127" s="43">
        <v>471</v>
      </c>
      <c r="F127" s="82"/>
      <c r="G127" s="46"/>
    </row>
    <row r="128" spans="1:12" ht="25.5" x14ac:dyDescent="0.25">
      <c r="A128" s="40" t="s">
        <v>619</v>
      </c>
      <c r="B128" s="41"/>
      <c r="C128" s="42" t="s">
        <v>149</v>
      </c>
      <c r="D128" s="52" t="s">
        <v>657</v>
      </c>
      <c r="E128" s="43">
        <v>43</v>
      </c>
      <c r="F128" s="82"/>
      <c r="G128" s="46"/>
    </row>
    <row r="129" spans="1:7" ht="25.5" x14ac:dyDescent="0.25">
      <c r="A129" s="40" t="s">
        <v>620</v>
      </c>
      <c r="B129" s="41"/>
      <c r="C129" s="42" t="s">
        <v>150</v>
      </c>
      <c r="D129" s="52" t="s">
        <v>48</v>
      </c>
      <c r="E129" s="43">
        <v>60</v>
      </c>
      <c r="F129" s="82"/>
      <c r="G129" s="46"/>
    </row>
    <row r="130" spans="1:7" x14ac:dyDescent="0.25">
      <c r="A130" s="40" t="s">
        <v>621</v>
      </c>
      <c r="B130" s="41"/>
      <c r="C130" s="42" t="s">
        <v>151</v>
      </c>
      <c r="D130" s="52" t="s">
        <v>48</v>
      </c>
      <c r="E130" s="43">
        <v>10</v>
      </c>
      <c r="F130" s="82"/>
      <c r="G130" s="46"/>
    </row>
    <row r="131" spans="1:7" ht="25.5" x14ac:dyDescent="0.25">
      <c r="A131" s="40" t="s">
        <v>622</v>
      </c>
      <c r="B131" s="41"/>
      <c r="C131" s="42" t="s">
        <v>152</v>
      </c>
      <c r="D131" s="52" t="s">
        <v>48</v>
      </c>
      <c r="E131" s="43">
        <v>64</v>
      </c>
      <c r="F131" s="82"/>
      <c r="G131" s="46"/>
    </row>
    <row r="132" spans="1:7" x14ac:dyDescent="0.25">
      <c r="A132" s="40" t="s">
        <v>623</v>
      </c>
      <c r="B132" s="41"/>
      <c r="C132" s="42" t="s">
        <v>153</v>
      </c>
      <c r="D132" s="52" t="s">
        <v>48</v>
      </c>
      <c r="E132" s="43">
        <v>1</v>
      </c>
      <c r="F132" s="82"/>
      <c r="G132" s="46"/>
    </row>
    <row r="133" spans="1:7" x14ac:dyDescent="0.25">
      <c r="A133" s="40" t="s">
        <v>624</v>
      </c>
      <c r="B133" s="41"/>
      <c r="C133" s="42" t="s">
        <v>154</v>
      </c>
      <c r="D133" s="52" t="s">
        <v>48</v>
      </c>
      <c r="E133" s="43">
        <v>507</v>
      </c>
      <c r="F133" s="82"/>
      <c r="G133" s="46"/>
    </row>
    <row r="134" spans="1:7" x14ac:dyDescent="0.25">
      <c r="A134" s="34" t="s">
        <v>5</v>
      </c>
      <c r="B134" s="35" t="s">
        <v>404</v>
      </c>
      <c r="C134" s="36" t="s">
        <v>406</v>
      </c>
      <c r="D134" s="37" t="s">
        <v>252</v>
      </c>
      <c r="E134" s="38" t="s">
        <v>252</v>
      </c>
      <c r="F134" s="38" t="s">
        <v>252</v>
      </c>
      <c r="G134" s="39" t="s">
        <v>252</v>
      </c>
    </row>
    <row r="135" spans="1:7" x14ac:dyDescent="0.25">
      <c r="A135" s="40" t="s">
        <v>625</v>
      </c>
      <c r="B135" s="41"/>
      <c r="C135" s="42" t="s">
        <v>155</v>
      </c>
      <c r="D135" s="52" t="s">
        <v>48</v>
      </c>
      <c r="E135" s="43">
        <v>184</v>
      </c>
      <c r="F135" s="82"/>
      <c r="G135" s="46"/>
    </row>
    <row r="136" spans="1:7" x14ac:dyDescent="0.25">
      <c r="A136" s="40" t="s">
        <v>673</v>
      </c>
      <c r="B136" s="41"/>
      <c r="C136" s="42" t="s">
        <v>674</v>
      </c>
      <c r="D136" s="52" t="s">
        <v>675</v>
      </c>
      <c r="E136" s="43">
        <v>38</v>
      </c>
      <c r="F136" s="82"/>
      <c r="G136" s="46"/>
    </row>
    <row r="137" spans="1:7" x14ac:dyDescent="0.25">
      <c r="A137" s="34" t="s">
        <v>5</v>
      </c>
      <c r="B137" s="35" t="s">
        <v>156</v>
      </c>
      <c r="C137" s="36" t="s">
        <v>157</v>
      </c>
      <c r="D137" s="37" t="s">
        <v>252</v>
      </c>
      <c r="E137" s="38" t="s">
        <v>252</v>
      </c>
      <c r="F137" s="38" t="s">
        <v>252</v>
      </c>
      <c r="G137" s="39" t="s">
        <v>252</v>
      </c>
    </row>
    <row r="138" spans="1:7" x14ac:dyDescent="0.25">
      <c r="A138" s="40" t="s">
        <v>626</v>
      </c>
      <c r="B138" s="41"/>
      <c r="C138" s="42" t="s">
        <v>158</v>
      </c>
      <c r="D138" s="84" t="s">
        <v>39</v>
      </c>
      <c r="E138" s="43">
        <v>6496.35</v>
      </c>
      <c r="F138" s="82"/>
      <c r="G138" s="46"/>
    </row>
    <row r="139" spans="1:7" x14ac:dyDescent="0.25">
      <c r="A139" s="298" t="s">
        <v>5</v>
      </c>
      <c r="B139" s="299" t="s">
        <v>676</v>
      </c>
      <c r="C139" s="300" t="s">
        <v>678</v>
      </c>
      <c r="D139" s="301" t="s">
        <v>252</v>
      </c>
      <c r="E139" s="302" t="s">
        <v>252</v>
      </c>
      <c r="F139" s="302" t="s">
        <v>252</v>
      </c>
      <c r="G139" s="303" t="s">
        <v>252</v>
      </c>
    </row>
    <row r="140" spans="1:7" x14ac:dyDescent="0.25">
      <c r="A140" s="293" t="s">
        <v>677</v>
      </c>
      <c r="B140" s="294"/>
      <c r="C140" s="295" t="s">
        <v>679</v>
      </c>
      <c r="D140" s="304" t="s">
        <v>39</v>
      </c>
      <c r="E140" s="292">
        <v>1071.8</v>
      </c>
      <c r="G140" s="305"/>
    </row>
    <row r="141" spans="1:7" x14ac:dyDescent="0.25">
      <c r="A141" s="85" t="s">
        <v>5</v>
      </c>
      <c r="B141" s="86" t="s">
        <v>159</v>
      </c>
      <c r="C141" s="87" t="s">
        <v>160</v>
      </c>
      <c r="D141" s="88" t="s">
        <v>252</v>
      </c>
      <c r="E141" s="89" t="s">
        <v>252</v>
      </c>
      <c r="F141" s="89" t="s">
        <v>252</v>
      </c>
      <c r="G141" s="90" t="s">
        <v>252</v>
      </c>
    </row>
    <row r="142" spans="1:7" x14ac:dyDescent="0.25">
      <c r="A142" s="40" t="s">
        <v>627</v>
      </c>
      <c r="B142" s="41"/>
      <c r="C142" s="42" t="s">
        <v>161</v>
      </c>
      <c r="D142" s="84" t="s">
        <v>39</v>
      </c>
      <c r="E142" s="292">
        <v>3934.15</v>
      </c>
      <c r="F142" s="82"/>
      <c r="G142" s="46"/>
    </row>
    <row r="143" spans="1:7" ht="16.5" customHeight="1" x14ac:dyDescent="0.25">
      <c r="A143" s="79" t="s">
        <v>5</v>
      </c>
      <c r="B143" s="80" t="s">
        <v>162</v>
      </c>
      <c r="C143" s="49" t="s">
        <v>163</v>
      </c>
      <c r="D143" s="50" t="s">
        <v>252</v>
      </c>
      <c r="E143" s="50" t="s">
        <v>252</v>
      </c>
      <c r="F143" s="50" t="s">
        <v>252</v>
      </c>
      <c r="G143" s="51" t="s">
        <v>252</v>
      </c>
    </row>
    <row r="144" spans="1:7" x14ac:dyDescent="0.25">
      <c r="A144" s="34" t="s">
        <v>5</v>
      </c>
      <c r="B144" s="35" t="s">
        <v>164</v>
      </c>
      <c r="C144" s="36" t="s">
        <v>165</v>
      </c>
      <c r="D144" s="37" t="s">
        <v>252</v>
      </c>
      <c r="E144" s="38" t="s">
        <v>252</v>
      </c>
      <c r="F144" s="38" t="s">
        <v>252</v>
      </c>
      <c r="G144" s="39" t="s">
        <v>252</v>
      </c>
    </row>
    <row r="145" spans="1:7" ht="25.5" x14ac:dyDescent="0.25">
      <c r="A145" s="40" t="s">
        <v>628</v>
      </c>
      <c r="B145" s="41"/>
      <c r="C145" s="42" t="s">
        <v>641</v>
      </c>
      <c r="D145" s="52" t="s">
        <v>39</v>
      </c>
      <c r="E145" s="292">
        <v>13288.8</v>
      </c>
      <c r="F145" s="53"/>
      <c r="G145" s="46"/>
    </row>
    <row r="146" spans="1:7" x14ac:dyDescent="0.25">
      <c r="A146" s="34" t="s">
        <v>5</v>
      </c>
      <c r="B146" s="35" t="s">
        <v>166</v>
      </c>
      <c r="C146" s="36" t="s">
        <v>167</v>
      </c>
      <c r="D146" s="37" t="s">
        <v>252</v>
      </c>
      <c r="E146" s="38" t="s">
        <v>252</v>
      </c>
      <c r="F146" s="38" t="s">
        <v>252</v>
      </c>
      <c r="G146" s="39" t="s">
        <v>252</v>
      </c>
    </row>
    <row r="147" spans="1:7" ht="25.5" x14ac:dyDescent="0.25">
      <c r="A147" s="40" t="s">
        <v>630</v>
      </c>
      <c r="B147" s="41"/>
      <c r="C147" s="42" t="s">
        <v>168</v>
      </c>
      <c r="D147" s="52" t="s">
        <v>39</v>
      </c>
      <c r="E147" s="43">
        <v>5812</v>
      </c>
      <c r="F147" s="53"/>
      <c r="G147" s="46"/>
    </row>
    <row r="148" spans="1:7" x14ac:dyDescent="0.25">
      <c r="A148" s="34" t="s">
        <v>629</v>
      </c>
      <c r="B148" s="35" t="s">
        <v>169</v>
      </c>
      <c r="C148" s="36" t="s">
        <v>170</v>
      </c>
      <c r="D148" s="37" t="s">
        <v>252</v>
      </c>
      <c r="E148" s="38" t="s">
        <v>252</v>
      </c>
      <c r="F148" s="38" t="s">
        <v>252</v>
      </c>
      <c r="G148" s="39" t="s">
        <v>252</v>
      </c>
    </row>
    <row r="149" spans="1:7" x14ac:dyDescent="0.25">
      <c r="A149" s="40" t="s">
        <v>631</v>
      </c>
      <c r="B149" s="41"/>
      <c r="C149" s="42" t="s">
        <v>171</v>
      </c>
      <c r="D149" s="52" t="s">
        <v>39</v>
      </c>
      <c r="E149" s="43">
        <v>17201.560000000001</v>
      </c>
      <c r="F149" s="53"/>
      <c r="G149" s="46"/>
    </row>
    <row r="150" spans="1:7" ht="25.5" x14ac:dyDescent="0.25">
      <c r="A150" s="40" t="s">
        <v>632</v>
      </c>
      <c r="B150" s="41"/>
      <c r="C150" s="42" t="s">
        <v>172</v>
      </c>
      <c r="D150" s="52" t="s">
        <v>39</v>
      </c>
      <c r="E150" s="43">
        <v>634.20000000000005</v>
      </c>
      <c r="F150" s="53"/>
      <c r="G150" s="46"/>
    </row>
    <row r="151" spans="1:7" x14ac:dyDescent="0.25">
      <c r="A151" s="79" t="s">
        <v>5</v>
      </c>
      <c r="B151" s="80" t="s">
        <v>173</v>
      </c>
      <c r="C151" s="49" t="s">
        <v>174</v>
      </c>
      <c r="D151" s="50" t="s">
        <v>252</v>
      </c>
      <c r="E151" s="50" t="s">
        <v>252</v>
      </c>
      <c r="F151" s="50" t="s">
        <v>252</v>
      </c>
      <c r="G151" s="51" t="s">
        <v>252</v>
      </c>
    </row>
    <row r="152" spans="1:7" x14ac:dyDescent="0.25">
      <c r="A152" s="34" t="s">
        <v>5</v>
      </c>
      <c r="B152" s="35" t="s">
        <v>173</v>
      </c>
      <c r="C152" s="36" t="s">
        <v>175</v>
      </c>
      <c r="D152" s="37" t="s">
        <v>252</v>
      </c>
      <c r="E152" s="38" t="s">
        <v>252</v>
      </c>
      <c r="F152" s="38" t="s">
        <v>252</v>
      </c>
      <c r="G152" s="39" t="s">
        <v>252</v>
      </c>
    </row>
    <row r="153" spans="1:7" ht="27.75" customHeight="1" x14ac:dyDescent="0.25">
      <c r="A153" s="40" t="s">
        <v>633</v>
      </c>
      <c r="B153" s="41"/>
      <c r="C153" s="42" t="s">
        <v>176</v>
      </c>
      <c r="D153" s="52" t="s">
        <v>48</v>
      </c>
      <c r="E153" s="292">
        <v>952</v>
      </c>
      <c r="F153" s="53"/>
      <c r="G153" s="46"/>
    </row>
    <row r="154" spans="1:7" x14ac:dyDescent="0.25">
      <c r="A154" s="79" t="s">
        <v>5</v>
      </c>
      <c r="B154" s="80" t="s">
        <v>177</v>
      </c>
      <c r="C154" s="49" t="s">
        <v>178</v>
      </c>
      <c r="D154" s="50" t="s">
        <v>252</v>
      </c>
      <c r="E154" s="50" t="s">
        <v>252</v>
      </c>
      <c r="F154" s="50" t="s">
        <v>252</v>
      </c>
      <c r="G154" s="51" t="s">
        <v>252</v>
      </c>
    </row>
    <row r="155" spans="1:7" ht="15.75" customHeight="1" x14ac:dyDescent="0.25">
      <c r="A155" s="34" t="s">
        <v>5</v>
      </c>
      <c r="B155" s="35" t="s">
        <v>179</v>
      </c>
      <c r="C155" s="36" t="s">
        <v>180</v>
      </c>
      <c r="D155" s="37" t="s">
        <v>252</v>
      </c>
      <c r="E155" s="38" t="s">
        <v>252</v>
      </c>
      <c r="F155" s="38" t="s">
        <v>252</v>
      </c>
      <c r="G155" s="39" t="s">
        <v>252</v>
      </c>
    </row>
    <row r="156" spans="1:7" x14ac:dyDescent="0.25">
      <c r="A156" s="40" t="s">
        <v>634</v>
      </c>
      <c r="B156" s="41"/>
      <c r="C156" s="42" t="s">
        <v>181</v>
      </c>
      <c r="D156" s="52" t="s">
        <v>39</v>
      </c>
      <c r="E156" s="43">
        <v>37.799999999999997</v>
      </c>
      <c r="F156" s="53"/>
      <c r="G156" s="46"/>
    </row>
    <row r="157" spans="1:7" x14ac:dyDescent="0.25">
      <c r="A157" s="293" t="s">
        <v>686</v>
      </c>
      <c r="B157" s="294"/>
      <c r="C157" s="295" t="s">
        <v>687</v>
      </c>
      <c r="D157" s="296" t="s">
        <v>39</v>
      </c>
      <c r="E157" s="292">
        <v>50</v>
      </c>
      <c r="F157" s="318"/>
      <c r="G157" s="305"/>
    </row>
    <row r="158" spans="1:7" x14ac:dyDescent="0.25">
      <c r="A158" s="34" t="s">
        <v>5</v>
      </c>
      <c r="B158" s="35" t="s">
        <v>407</v>
      </c>
      <c r="C158" s="36" t="s">
        <v>410</v>
      </c>
      <c r="D158" s="91"/>
      <c r="E158" s="92"/>
      <c r="F158" s="93"/>
      <c r="G158" s="94"/>
    </row>
    <row r="159" spans="1:7" x14ac:dyDescent="0.25">
      <c r="A159" s="40" t="s">
        <v>635</v>
      </c>
      <c r="B159" s="41"/>
      <c r="C159" s="42" t="s">
        <v>408</v>
      </c>
      <c r="D159" s="52" t="s">
        <v>48</v>
      </c>
      <c r="E159" s="43">
        <v>65</v>
      </c>
      <c r="F159" s="53"/>
      <c r="G159" s="46"/>
    </row>
    <row r="160" spans="1:7" ht="15.75" customHeight="1" x14ac:dyDescent="0.25">
      <c r="A160" s="40" t="s">
        <v>636</v>
      </c>
      <c r="B160" s="41"/>
      <c r="C160" s="42" t="s">
        <v>409</v>
      </c>
      <c r="D160" s="52" t="s">
        <v>48</v>
      </c>
      <c r="E160" s="43">
        <v>60</v>
      </c>
      <c r="F160" s="53"/>
      <c r="G160" s="46"/>
    </row>
    <row r="161" spans="1:7" x14ac:dyDescent="0.25">
      <c r="A161" s="79" t="s">
        <v>5</v>
      </c>
      <c r="B161" s="80" t="s">
        <v>182</v>
      </c>
      <c r="C161" s="49" t="s">
        <v>183</v>
      </c>
      <c r="D161" s="50" t="s">
        <v>252</v>
      </c>
      <c r="E161" s="50" t="s">
        <v>252</v>
      </c>
      <c r="F161" s="50" t="s">
        <v>252</v>
      </c>
      <c r="G161" s="51" t="s">
        <v>252</v>
      </c>
    </row>
    <row r="162" spans="1:7" ht="25.5" x14ac:dyDescent="0.25">
      <c r="A162" s="85" t="s">
        <v>5</v>
      </c>
      <c r="B162" s="86" t="s">
        <v>182</v>
      </c>
      <c r="C162" s="87" t="s">
        <v>184</v>
      </c>
      <c r="D162" s="88" t="s">
        <v>252</v>
      </c>
      <c r="E162" s="89" t="s">
        <v>252</v>
      </c>
      <c r="F162" s="89" t="s">
        <v>252</v>
      </c>
      <c r="G162" s="90" t="s">
        <v>252</v>
      </c>
    </row>
    <row r="163" spans="1:7" ht="15.75" thickBot="1" x14ac:dyDescent="0.3">
      <c r="A163" s="40" t="s">
        <v>637</v>
      </c>
      <c r="B163" s="95"/>
      <c r="C163" s="96" t="s">
        <v>16</v>
      </c>
      <c r="D163" s="97" t="s">
        <v>17</v>
      </c>
      <c r="E163" s="98">
        <v>15.2</v>
      </c>
      <c r="F163" s="99"/>
      <c r="G163" s="100"/>
    </row>
    <row r="164" spans="1:7" ht="15.75" thickBot="1" x14ac:dyDescent="0.3">
      <c r="A164" s="373" t="s">
        <v>373</v>
      </c>
      <c r="B164" s="374"/>
      <c r="C164" s="374"/>
      <c r="D164" s="374"/>
      <c r="E164" s="374"/>
      <c r="F164" s="375"/>
      <c r="G164" s="101"/>
    </row>
    <row r="165" spans="1:7" ht="15.75" thickBot="1" x14ac:dyDescent="0.3">
      <c r="A165" s="102" t="s">
        <v>413</v>
      </c>
      <c r="B165" s="349" t="s">
        <v>385</v>
      </c>
      <c r="C165" s="350"/>
      <c r="D165" s="350"/>
      <c r="E165" s="350"/>
      <c r="F165" s="350"/>
      <c r="G165" s="351"/>
    </row>
    <row r="166" spans="1:7" x14ac:dyDescent="0.25">
      <c r="A166" s="103" t="s">
        <v>5</v>
      </c>
      <c r="B166" s="104" t="s">
        <v>185</v>
      </c>
      <c r="C166" s="105" t="s">
        <v>186</v>
      </c>
      <c r="D166" s="106" t="s">
        <v>252</v>
      </c>
      <c r="E166" s="107" t="s">
        <v>252</v>
      </c>
      <c r="F166" s="106" t="s">
        <v>252</v>
      </c>
      <c r="G166" s="108" t="s">
        <v>252</v>
      </c>
    </row>
    <row r="167" spans="1:7" x14ac:dyDescent="0.25">
      <c r="A167" s="40" t="s">
        <v>417</v>
      </c>
      <c r="B167" s="109" t="s">
        <v>187</v>
      </c>
      <c r="C167" s="110" t="s">
        <v>188</v>
      </c>
      <c r="D167" s="111" t="s">
        <v>52</v>
      </c>
      <c r="E167" s="112">
        <v>1700</v>
      </c>
      <c r="F167" s="113"/>
      <c r="G167" s="114"/>
    </row>
    <row r="168" spans="1:7" x14ac:dyDescent="0.25">
      <c r="A168" s="40" t="s">
        <v>418</v>
      </c>
      <c r="B168" s="115" t="s">
        <v>189</v>
      </c>
      <c r="C168" s="110" t="s">
        <v>190</v>
      </c>
      <c r="D168" s="111" t="s">
        <v>191</v>
      </c>
      <c r="E168" s="112">
        <v>400</v>
      </c>
      <c r="F168" s="116"/>
      <c r="G168" s="117"/>
    </row>
    <row r="169" spans="1:7" x14ac:dyDescent="0.25">
      <c r="A169" s="118" t="s">
        <v>5</v>
      </c>
      <c r="B169" s="119" t="s">
        <v>192</v>
      </c>
      <c r="C169" s="120" t="s">
        <v>193</v>
      </c>
      <c r="D169" s="121" t="s">
        <v>252</v>
      </c>
      <c r="E169" s="122" t="s">
        <v>252</v>
      </c>
      <c r="F169" s="123" t="s">
        <v>252</v>
      </c>
      <c r="G169" s="124" t="s">
        <v>252</v>
      </c>
    </row>
    <row r="170" spans="1:7" x14ac:dyDescent="0.25">
      <c r="A170" s="40" t="s">
        <v>419</v>
      </c>
      <c r="B170" s="115"/>
      <c r="C170" s="125" t="s">
        <v>366</v>
      </c>
      <c r="D170" s="126" t="s">
        <v>191</v>
      </c>
      <c r="E170" s="127">
        <v>136.80000000000001</v>
      </c>
      <c r="F170" s="128"/>
      <c r="G170" s="129"/>
    </row>
    <row r="171" spans="1:7" ht="15.75" customHeight="1" x14ac:dyDescent="0.25">
      <c r="A171" s="118" t="s">
        <v>5</v>
      </c>
      <c r="B171" s="119" t="s">
        <v>194</v>
      </c>
      <c r="C171" s="120" t="s">
        <v>82</v>
      </c>
      <c r="D171" s="121" t="s">
        <v>252</v>
      </c>
      <c r="E171" s="122" t="s">
        <v>252</v>
      </c>
      <c r="F171" s="123" t="s">
        <v>252</v>
      </c>
      <c r="G171" s="124" t="s">
        <v>252</v>
      </c>
    </row>
    <row r="172" spans="1:7" x14ac:dyDescent="0.25">
      <c r="A172" s="40" t="s">
        <v>420</v>
      </c>
      <c r="B172" s="130"/>
      <c r="C172" s="125" t="s">
        <v>367</v>
      </c>
      <c r="D172" s="111" t="s">
        <v>191</v>
      </c>
      <c r="E172" s="112">
        <v>34.9</v>
      </c>
      <c r="F172" s="115"/>
      <c r="G172" s="117"/>
    </row>
    <row r="173" spans="1:7" x14ac:dyDescent="0.25">
      <c r="A173" s="40" t="s">
        <v>421</v>
      </c>
      <c r="B173" s="130"/>
      <c r="C173" s="125" t="s">
        <v>366</v>
      </c>
      <c r="D173" s="111" t="s">
        <v>191</v>
      </c>
      <c r="E173" s="112">
        <v>239</v>
      </c>
      <c r="F173" s="115"/>
      <c r="G173" s="117"/>
    </row>
    <row r="174" spans="1:7" ht="15.75" thickBot="1" x14ac:dyDescent="0.3">
      <c r="A174" s="40" t="s">
        <v>422</v>
      </c>
      <c r="B174" s="131"/>
      <c r="C174" s="132" t="s">
        <v>368</v>
      </c>
      <c r="D174" s="133" t="s">
        <v>191</v>
      </c>
      <c r="E174" s="134">
        <v>256.05</v>
      </c>
      <c r="F174" s="135"/>
      <c r="G174" s="136"/>
    </row>
    <row r="175" spans="1:7" ht="15.75" thickBot="1" x14ac:dyDescent="0.3">
      <c r="A175" s="370" t="s">
        <v>374</v>
      </c>
      <c r="B175" s="371"/>
      <c r="C175" s="371"/>
      <c r="D175" s="371"/>
      <c r="E175" s="371"/>
      <c r="F175" s="372"/>
      <c r="G175" s="137"/>
    </row>
    <row r="176" spans="1:7" ht="15.75" thickBot="1" x14ac:dyDescent="0.3">
      <c r="A176" s="102" t="s">
        <v>414</v>
      </c>
      <c r="B176" s="349" t="s">
        <v>386</v>
      </c>
      <c r="C176" s="350"/>
      <c r="D176" s="350"/>
      <c r="E176" s="350"/>
      <c r="F176" s="350"/>
      <c r="G176" s="351"/>
    </row>
    <row r="177" spans="1:7" x14ac:dyDescent="0.25">
      <c r="A177" s="138" t="s">
        <v>5</v>
      </c>
      <c r="B177" s="139" t="s">
        <v>195</v>
      </c>
      <c r="C177" s="140" t="s">
        <v>196</v>
      </c>
      <c r="D177" s="141" t="s">
        <v>252</v>
      </c>
      <c r="E177" s="142" t="s">
        <v>252</v>
      </c>
      <c r="F177" s="141" t="s">
        <v>252</v>
      </c>
      <c r="G177" s="143" t="s">
        <v>252</v>
      </c>
    </row>
    <row r="178" spans="1:7" x14ac:dyDescent="0.25">
      <c r="A178" s="40" t="s">
        <v>423</v>
      </c>
      <c r="B178" s="144" t="s">
        <v>197</v>
      </c>
      <c r="C178" s="110" t="s">
        <v>198</v>
      </c>
      <c r="D178" s="111" t="s">
        <v>35</v>
      </c>
      <c r="E178" s="145">
        <v>563</v>
      </c>
      <c r="F178" s="146"/>
      <c r="G178" s="147"/>
    </row>
    <row r="179" spans="1:7" x14ac:dyDescent="0.25">
      <c r="A179" s="40" t="s">
        <v>424</v>
      </c>
      <c r="B179" s="115" t="s">
        <v>199</v>
      </c>
      <c r="C179" s="125" t="s">
        <v>200</v>
      </c>
      <c r="D179" s="111" t="s">
        <v>35</v>
      </c>
      <c r="E179" s="145">
        <v>510</v>
      </c>
      <c r="F179" s="146"/>
      <c r="G179" s="147"/>
    </row>
    <row r="180" spans="1:7" x14ac:dyDescent="0.25">
      <c r="A180" s="40" t="s">
        <v>425</v>
      </c>
      <c r="B180" s="115" t="s">
        <v>201</v>
      </c>
      <c r="C180" s="125" t="s">
        <v>202</v>
      </c>
      <c r="D180" s="111" t="s">
        <v>52</v>
      </c>
      <c r="E180" s="145">
        <v>120</v>
      </c>
      <c r="F180" s="146"/>
      <c r="G180" s="147"/>
    </row>
    <row r="181" spans="1:7" x14ac:dyDescent="0.25">
      <c r="A181" s="148" t="s">
        <v>5</v>
      </c>
      <c r="B181" s="149" t="s">
        <v>204</v>
      </c>
      <c r="C181" s="150" t="s">
        <v>205</v>
      </c>
      <c r="D181" s="151" t="s">
        <v>252</v>
      </c>
      <c r="E181" s="152" t="s">
        <v>252</v>
      </c>
      <c r="F181" s="151" t="s">
        <v>252</v>
      </c>
      <c r="G181" s="153" t="s">
        <v>252</v>
      </c>
    </row>
    <row r="182" spans="1:7" x14ac:dyDescent="0.25">
      <c r="A182" s="40" t="s">
        <v>426</v>
      </c>
      <c r="B182" s="115" t="s">
        <v>206</v>
      </c>
      <c r="C182" s="125" t="s">
        <v>207</v>
      </c>
      <c r="D182" s="111" t="s">
        <v>208</v>
      </c>
      <c r="E182" s="145">
        <v>7367</v>
      </c>
      <c r="F182" s="146"/>
      <c r="G182" s="147"/>
    </row>
    <row r="183" spans="1:7" x14ac:dyDescent="0.25">
      <c r="A183" s="148" t="s">
        <v>5</v>
      </c>
      <c r="B183" s="149" t="s">
        <v>209</v>
      </c>
      <c r="C183" s="150" t="s">
        <v>210</v>
      </c>
      <c r="D183" s="151" t="s">
        <v>252</v>
      </c>
      <c r="E183" s="152" t="s">
        <v>252</v>
      </c>
      <c r="F183" s="151" t="s">
        <v>252</v>
      </c>
      <c r="G183" s="153" t="s">
        <v>252</v>
      </c>
    </row>
    <row r="184" spans="1:7" x14ac:dyDescent="0.25">
      <c r="A184" s="154" t="s">
        <v>5</v>
      </c>
      <c r="B184" s="119" t="s">
        <v>211</v>
      </c>
      <c r="C184" s="120" t="s">
        <v>212</v>
      </c>
      <c r="D184" s="121" t="s">
        <v>252</v>
      </c>
      <c r="E184" s="155" t="s">
        <v>252</v>
      </c>
      <c r="F184" s="121" t="s">
        <v>252</v>
      </c>
      <c r="G184" s="124" t="s">
        <v>252</v>
      </c>
    </row>
    <row r="185" spans="1:7" x14ac:dyDescent="0.25">
      <c r="A185" s="154" t="s">
        <v>5</v>
      </c>
      <c r="B185" s="119" t="s">
        <v>213</v>
      </c>
      <c r="C185" s="120" t="s">
        <v>214</v>
      </c>
      <c r="D185" s="121" t="s">
        <v>252</v>
      </c>
      <c r="E185" s="155" t="s">
        <v>252</v>
      </c>
      <c r="F185" s="121" t="s">
        <v>252</v>
      </c>
      <c r="G185" s="124" t="s">
        <v>252</v>
      </c>
    </row>
    <row r="186" spans="1:7" x14ac:dyDescent="0.25">
      <c r="A186" s="40" t="s">
        <v>427</v>
      </c>
      <c r="B186" s="115"/>
      <c r="C186" s="156" t="s">
        <v>215</v>
      </c>
      <c r="D186" s="111" t="s">
        <v>35</v>
      </c>
      <c r="E186" s="145">
        <v>26</v>
      </c>
      <c r="F186" s="146"/>
      <c r="G186" s="147"/>
    </row>
    <row r="187" spans="1:7" x14ac:dyDescent="0.25">
      <c r="A187" s="40" t="s">
        <v>428</v>
      </c>
      <c r="B187" s="115"/>
      <c r="C187" s="156" t="s">
        <v>216</v>
      </c>
      <c r="D187" s="111" t="s">
        <v>35</v>
      </c>
      <c r="E187" s="145">
        <v>28</v>
      </c>
      <c r="F187" s="146"/>
      <c r="G187" s="157"/>
    </row>
    <row r="188" spans="1:7" x14ac:dyDescent="0.25">
      <c r="A188" s="154" t="s">
        <v>5</v>
      </c>
      <c r="B188" s="119" t="s">
        <v>217</v>
      </c>
      <c r="C188" s="120" t="s">
        <v>218</v>
      </c>
      <c r="D188" s="121" t="s">
        <v>252</v>
      </c>
      <c r="E188" s="155" t="s">
        <v>252</v>
      </c>
      <c r="F188" s="121" t="s">
        <v>252</v>
      </c>
      <c r="G188" s="124" t="s">
        <v>252</v>
      </c>
    </row>
    <row r="189" spans="1:7" x14ac:dyDescent="0.25">
      <c r="A189" s="40" t="s">
        <v>429</v>
      </c>
      <c r="B189" s="158"/>
      <c r="C189" s="156" t="s">
        <v>215</v>
      </c>
      <c r="D189" s="159" t="s">
        <v>35</v>
      </c>
      <c r="E189" s="145">
        <v>8.58</v>
      </c>
      <c r="F189" s="160"/>
      <c r="G189" s="147"/>
    </row>
    <row r="190" spans="1:7" x14ac:dyDescent="0.25">
      <c r="A190" s="154" t="s">
        <v>5</v>
      </c>
      <c r="B190" s="119" t="s">
        <v>219</v>
      </c>
      <c r="C190" s="120" t="s">
        <v>220</v>
      </c>
      <c r="D190" s="121" t="s">
        <v>252</v>
      </c>
      <c r="E190" s="155" t="s">
        <v>252</v>
      </c>
      <c r="F190" s="121" t="s">
        <v>252</v>
      </c>
      <c r="G190" s="124" t="s">
        <v>252</v>
      </c>
    </row>
    <row r="191" spans="1:7" x14ac:dyDescent="0.25">
      <c r="A191" s="40" t="s">
        <v>430</v>
      </c>
      <c r="B191" s="158" t="s">
        <v>221</v>
      </c>
      <c r="C191" s="156" t="s">
        <v>222</v>
      </c>
      <c r="D191" s="159" t="s">
        <v>35</v>
      </c>
      <c r="E191" s="145">
        <v>2</v>
      </c>
      <c r="F191" s="160"/>
      <c r="G191" s="147"/>
    </row>
    <row r="192" spans="1:7" x14ac:dyDescent="0.25">
      <c r="A192" s="154" t="s">
        <v>5</v>
      </c>
      <c r="B192" s="119" t="s">
        <v>223</v>
      </c>
      <c r="C192" s="120" t="s">
        <v>224</v>
      </c>
      <c r="D192" s="121" t="s">
        <v>252</v>
      </c>
      <c r="E192" s="155" t="s">
        <v>252</v>
      </c>
      <c r="F192" s="121" t="s">
        <v>252</v>
      </c>
      <c r="G192" s="124" t="s">
        <v>252</v>
      </c>
    </row>
    <row r="193" spans="1:7" x14ac:dyDescent="0.25">
      <c r="A193" s="40" t="s">
        <v>431</v>
      </c>
      <c r="B193" s="161" t="s">
        <v>405</v>
      </c>
      <c r="C193" s="125" t="s">
        <v>225</v>
      </c>
      <c r="D193" s="162" t="s">
        <v>191</v>
      </c>
      <c r="E193" s="163">
        <v>26</v>
      </c>
      <c r="F193" s="164"/>
      <c r="G193" s="147"/>
    </row>
    <row r="194" spans="1:7" x14ac:dyDescent="0.25">
      <c r="A194" s="148" t="s">
        <v>5</v>
      </c>
      <c r="B194" s="149" t="s">
        <v>226</v>
      </c>
      <c r="C194" s="150" t="s">
        <v>227</v>
      </c>
      <c r="D194" s="151" t="s">
        <v>252</v>
      </c>
      <c r="E194" s="152" t="s">
        <v>252</v>
      </c>
      <c r="F194" s="151" t="s">
        <v>252</v>
      </c>
      <c r="G194" s="153" t="s">
        <v>252</v>
      </c>
    </row>
    <row r="195" spans="1:7" x14ac:dyDescent="0.25">
      <c r="A195" s="40" t="s">
        <v>432</v>
      </c>
      <c r="B195" s="115" t="s">
        <v>228</v>
      </c>
      <c r="C195" s="125" t="s">
        <v>229</v>
      </c>
      <c r="D195" s="111" t="s">
        <v>52</v>
      </c>
      <c r="E195" s="145">
        <v>68</v>
      </c>
      <c r="F195" s="146"/>
      <c r="G195" s="147"/>
    </row>
    <row r="196" spans="1:7" x14ac:dyDescent="0.25">
      <c r="A196" s="40" t="s">
        <v>433</v>
      </c>
      <c r="B196" s="115" t="s">
        <v>230</v>
      </c>
      <c r="C196" s="125" t="s">
        <v>231</v>
      </c>
      <c r="D196" s="111" t="s">
        <v>52</v>
      </c>
      <c r="E196" s="145">
        <v>52</v>
      </c>
      <c r="F196" s="146"/>
      <c r="G196" s="147"/>
    </row>
    <row r="197" spans="1:7" x14ac:dyDescent="0.25">
      <c r="A197" s="148" t="s">
        <v>5</v>
      </c>
      <c r="B197" s="149" t="s">
        <v>232</v>
      </c>
      <c r="C197" s="150" t="s">
        <v>233</v>
      </c>
      <c r="D197" s="151" t="s">
        <v>252</v>
      </c>
      <c r="E197" s="151" t="s">
        <v>252</v>
      </c>
      <c r="F197" s="151" t="s">
        <v>252</v>
      </c>
      <c r="G197" s="165" t="s">
        <v>252</v>
      </c>
    </row>
    <row r="198" spans="1:7" x14ac:dyDescent="0.25">
      <c r="A198" s="40" t="s">
        <v>434</v>
      </c>
      <c r="B198" s="115" t="s">
        <v>234</v>
      </c>
      <c r="C198" s="125" t="s">
        <v>167</v>
      </c>
      <c r="D198" s="111" t="s">
        <v>191</v>
      </c>
      <c r="E198" s="145">
        <v>53</v>
      </c>
      <c r="F198" s="146"/>
      <c r="G198" s="147"/>
    </row>
    <row r="199" spans="1:7" x14ac:dyDescent="0.25">
      <c r="A199" s="40" t="s">
        <v>435</v>
      </c>
      <c r="B199" s="115" t="s">
        <v>235</v>
      </c>
      <c r="C199" s="125" t="s">
        <v>236</v>
      </c>
      <c r="D199" s="111" t="s">
        <v>191</v>
      </c>
      <c r="E199" s="145">
        <v>26</v>
      </c>
      <c r="F199" s="146"/>
      <c r="G199" s="147"/>
    </row>
    <row r="200" spans="1:7" x14ac:dyDescent="0.25">
      <c r="A200" s="148" t="s">
        <v>5</v>
      </c>
      <c r="B200" s="149" t="s">
        <v>185</v>
      </c>
      <c r="C200" s="150" t="s">
        <v>186</v>
      </c>
      <c r="D200" s="151" t="s">
        <v>252</v>
      </c>
      <c r="E200" s="152" t="s">
        <v>252</v>
      </c>
      <c r="F200" s="151" t="s">
        <v>252</v>
      </c>
      <c r="G200" s="153" t="s">
        <v>252</v>
      </c>
    </row>
    <row r="201" spans="1:7" x14ac:dyDescent="0.25">
      <c r="A201" s="40" t="s">
        <v>436</v>
      </c>
      <c r="B201" s="115" t="s">
        <v>187</v>
      </c>
      <c r="C201" s="125" t="s">
        <v>237</v>
      </c>
      <c r="D201" s="111" t="s">
        <v>52</v>
      </c>
      <c r="E201" s="145">
        <v>58</v>
      </c>
      <c r="F201" s="146"/>
      <c r="G201" s="147"/>
    </row>
    <row r="202" spans="1:7" x14ac:dyDescent="0.25">
      <c r="A202" s="40" t="s">
        <v>437</v>
      </c>
      <c r="B202" s="115" t="s">
        <v>189</v>
      </c>
      <c r="C202" s="125" t="s">
        <v>190</v>
      </c>
      <c r="D202" s="111" t="s">
        <v>191</v>
      </c>
      <c r="E202" s="145">
        <v>20</v>
      </c>
      <c r="F202" s="146"/>
      <c r="G202" s="166"/>
    </row>
    <row r="203" spans="1:7" x14ac:dyDescent="0.25">
      <c r="A203" s="40" t="s">
        <v>438</v>
      </c>
      <c r="B203" s="115" t="s">
        <v>238</v>
      </c>
      <c r="C203" s="125" t="s">
        <v>239</v>
      </c>
      <c r="D203" s="111" t="s">
        <v>191</v>
      </c>
      <c r="E203" s="145">
        <v>13</v>
      </c>
      <c r="F203" s="146"/>
      <c r="G203" s="147"/>
    </row>
    <row r="204" spans="1:7" x14ac:dyDescent="0.25">
      <c r="A204" s="154" t="s">
        <v>5</v>
      </c>
      <c r="B204" s="119" t="s">
        <v>240</v>
      </c>
      <c r="C204" s="120" t="s">
        <v>241</v>
      </c>
      <c r="D204" s="121" t="s">
        <v>252</v>
      </c>
      <c r="E204" s="155" t="s">
        <v>252</v>
      </c>
      <c r="F204" s="121" t="s">
        <v>252</v>
      </c>
      <c r="G204" s="124" t="s">
        <v>252</v>
      </c>
    </row>
    <row r="205" spans="1:7" x14ac:dyDescent="0.25">
      <c r="A205" s="40" t="s">
        <v>439</v>
      </c>
      <c r="B205" s="115"/>
      <c r="C205" s="156" t="s">
        <v>371</v>
      </c>
      <c r="D205" s="111" t="s">
        <v>52</v>
      </c>
      <c r="E205" s="145">
        <v>63</v>
      </c>
      <c r="F205" s="146"/>
      <c r="G205" s="147"/>
    </row>
    <row r="206" spans="1:7" x14ac:dyDescent="0.25">
      <c r="A206" s="40" t="s">
        <v>440</v>
      </c>
      <c r="B206" s="115" t="s">
        <v>242</v>
      </c>
      <c r="C206" s="125" t="s">
        <v>243</v>
      </c>
      <c r="D206" s="111" t="s">
        <v>52</v>
      </c>
      <c r="E206" s="145">
        <v>36</v>
      </c>
      <c r="F206" s="146"/>
      <c r="G206" s="166"/>
    </row>
    <row r="207" spans="1:7" x14ac:dyDescent="0.25">
      <c r="A207" s="40" t="s">
        <v>441</v>
      </c>
      <c r="B207" s="115" t="s">
        <v>244</v>
      </c>
      <c r="C207" s="125" t="s">
        <v>245</v>
      </c>
      <c r="D207" s="111" t="s">
        <v>52</v>
      </c>
      <c r="E207" s="145">
        <v>77</v>
      </c>
      <c r="F207" s="146"/>
      <c r="G207" s="166"/>
    </row>
    <row r="208" spans="1:7" x14ac:dyDescent="0.25">
      <c r="A208" s="307" t="s">
        <v>442</v>
      </c>
      <c r="B208" s="115" t="s">
        <v>246</v>
      </c>
      <c r="C208" s="308" t="s">
        <v>247</v>
      </c>
      <c r="D208" s="111" t="s">
        <v>248</v>
      </c>
      <c r="E208" s="309">
        <v>1</v>
      </c>
      <c r="F208" s="310"/>
      <c r="G208" s="311"/>
    </row>
    <row r="209" spans="1:7" x14ac:dyDescent="0.25">
      <c r="A209" s="288" t="s">
        <v>683</v>
      </c>
      <c r="B209" s="312" t="s">
        <v>681</v>
      </c>
      <c r="C209" s="313" t="s">
        <v>682</v>
      </c>
      <c r="D209" s="314" t="s">
        <v>248</v>
      </c>
      <c r="E209" s="315">
        <v>1</v>
      </c>
      <c r="F209" s="316"/>
      <c r="G209" s="317"/>
    </row>
    <row r="210" spans="1:7" ht="15.75" thickBot="1" x14ac:dyDescent="0.3">
      <c r="A210" s="363" t="s">
        <v>379</v>
      </c>
      <c r="B210" s="364"/>
      <c r="C210" s="364"/>
      <c r="D210" s="364"/>
      <c r="E210" s="364"/>
      <c r="F210" s="365"/>
      <c r="G210" s="306"/>
    </row>
    <row r="211" spans="1:7" ht="15.75" thickBot="1" x14ac:dyDescent="0.3">
      <c r="A211" s="167">
        <v>3</v>
      </c>
      <c r="B211" s="352" t="s">
        <v>376</v>
      </c>
      <c r="C211" s="353"/>
      <c r="D211" s="353"/>
      <c r="E211" s="353"/>
      <c r="F211" s="353"/>
      <c r="G211" s="354"/>
    </row>
    <row r="212" spans="1:7" x14ac:dyDescent="0.25">
      <c r="A212" s="168" t="s">
        <v>5</v>
      </c>
      <c r="B212" s="169" t="s">
        <v>251</v>
      </c>
      <c r="C212" s="170" t="s">
        <v>13</v>
      </c>
      <c r="D212" s="171" t="s">
        <v>252</v>
      </c>
      <c r="E212" s="171" t="s">
        <v>252</v>
      </c>
      <c r="F212" s="171" t="s">
        <v>252</v>
      </c>
      <c r="G212" s="172" t="s">
        <v>252</v>
      </c>
    </row>
    <row r="213" spans="1:7" x14ac:dyDescent="0.25">
      <c r="A213" s="173" t="s">
        <v>5</v>
      </c>
      <c r="B213" s="174" t="s">
        <v>253</v>
      </c>
      <c r="C213" s="175" t="s">
        <v>254</v>
      </c>
      <c r="D213" s="176" t="s">
        <v>252</v>
      </c>
      <c r="E213" s="176" t="s">
        <v>252</v>
      </c>
      <c r="F213" s="176" t="s">
        <v>252</v>
      </c>
      <c r="G213" s="177" t="s">
        <v>252</v>
      </c>
    </row>
    <row r="214" spans="1:7" ht="25.5" x14ac:dyDescent="0.25">
      <c r="A214" s="40" t="s">
        <v>443</v>
      </c>
      <c r="B214" s="178" t="s">
        <v>253</v>
      </c>
      <c r="C214" s="179" t="s">
        <v>255</v>
      </c>
      <c r="D214" s="178" t="s">
        <v>191</v>
      </c>
      <c r="E214" s="180">
        <v>34</v>
      </c>
      <c r="F214" s="181"/>
      <c r="G214" s="182"/>
    </row>
    <row r="215" spans="1:7" x14ac:dyDescent="0.25">
      <c r="A215" s="40" t="s">
        <v>444</v>
      </c>
      <c r="B215" s="178" t="s">
        <v>253</v>
      </c>
      <c r="C215" s="179" t="s">
        <v>256</v>
      </c>
      <c r="D215" s="178" t="s">
        <v>191</v>
      </c>
      <c r="E215" s="180">
        <v>58</v>
      </c>
      <c r="F215" s="181"/>
      <c r="G215" s="182"/>
    </row>
    <row r="216" spans="1:7" x14ac:dyDescent="0.25">
      <c r="A216" s="40" t="s">
        <v>445</v>
      </c>
      <c r="B216" s="178" t="s">
        <v>253</v>
      </c>
      <c r="C216" s="179" t="s">
        <v>257</v>
      </c>
      <c r="D216" s="178" t="s">
        <v>191</v>
      </c>
      <c r="E216" s="180">
        <v>2</v>
      </c>
      <c r="F216" s="181"/>
      <c r="G216" s="182"/>
    </row>
    <row r="217" spans="1:7" x14ac:dyDescent="0.25">
      <c r="A217" s="40" t="s">
        <v>446</v>
      </c>
      <c r="B217" s="178" t="s">
        <v>253</v>
      </c>
      <c r="C217" s="179" t="s">
        <v>258</v>
      </c>
      <c r="D217" s="178" t="s">
        <v>259</v>
      </c>
      <c r="E217" s="180">
        <v>1</v>
      </c>
      <c r="F217" s="181"/>
      <c r="G217" s="182"/>
    </row>
    <row r="218" spans="1:7" x14ac:dyDescent="0.25">
      <c r="A218" s="40" t="s">
        <v>447</v>
      </c>
      <c r="B218" s="178" t="s">
        <v>253</v>
      </c>
      <c r="C218" s="179" t="s">
        <v>260</v>
      </c>
      <c r="D218" s="178" t="s">
        <v>259</v>
      </c>
      <c r="E218" s="180">
        <v>1</v>
      </c>
      <c r="F218" s="181"/>
      <c r="G218" s="182"/>
    </row>
    <row r="219" spans="1:7" x14ac:dyDescent="0.25">
      <c r="A219" s="40" t="s">
        <v>448</v>
      </c>
      <c r="B219" s="183" t="s">
        <v>253</v>
      </c>
      <c r="C219" s="184" t="s">
        <v>261</v>
      </c>
      <c r="D219" s="183" t="s">
        <v>191</v>
      </c>
      <c r="E219" s="185">
        <v>90</v>
      </c>
      <c r="F219" s="186"/>
      <c r="G219" s="187"/>
    </row>
    <row r="220" spans="1:7" x14ac:dyDescent="0.25">
      <c r="A220" s="40" t="s">
        <v>661</v>
      </c>
      <c r="B220" s="319" t="s">
        <v>253</v>
      </c>
      <c r="C220" s="320" t="s">
        <v>662</v>
      </c>
      <c r="D220" s="319" t="s">
        <v>248</v>
      </c>
      <c r="E220" s="321">
        <v>3</v>
      </c>
      <c r="F220" s="188"/>
      <c r="G220" s="189"/>
    </row>
    <row r="221" spans="1:7" x14ac:dyDescent="0.25">
      <c r="A221" s="190" t="s">
        <v>5</v>
      </c>
      <c r="B221" s="191" t="s">
        <v>262</v>
      </c>
      <c r="C221" s="192" t="s">
        <v>81</v>
      </c>
      <c r="D221" s="193" t="s">
        <v>252</v>
      </c>
      <c r="E221" s="193" t="s">
        <v>252</v>
      </c>
      <c r="F221" s="193" t="s">
        <v>263</v>
      </c>
      <c r="G221" s="194" t="s">
        <v>263</v>
      </c>
    </row>
    <row r="222" spans="1:7" x14ac:dyDescent="0.25">
      <c r="A222" s="173" t="s">
        <v>5</v>
      </c>
      <c r="B222" s="174" t="s">
        <v>264</v>
      </c>
      <c r="C222" s="175" t="s">
        <v>265</v>
      </c>
      <c r="D222" s="195" t="s">
        <v>252</v>
      </c>
      <c r="E222" s="195" t="s">
        <v>252</v>
      </c>
      <c r="F222" s="195" t="s">
        <v>263</v>
      </c>
      <c r="G222" s="196" t="s">
        <v>263</v>
      </c>
    </row>
    <row r="223" spans="1:7" x14ac:dyDescent="0.25">
      <c r="A223" s="40" t="s">
        <v>449</v>
      </c>
      <c r="B223" s="178" t="s">
        <v>264</v>
      </c>
      <c r="C223" s="179" t="s">
        <v>266</v>
      </c>
      <c r="D223" s="178" t="s">
        <v>191</v>
      </c>
      <c r="E223" s="289">
        <v>2421</v>
      </c>
      <c r="F223" s="181"/>
      <c r="G223" s="182"/>
    </row>
    <row r="224" spans="1:7" x14ac:dyDescent="0.25">
      <c r="A224" s="40" t="s">
        <v>450</v>
      </c>
      <c r="B224" s="178" t="s">
        <v>264</v>
      </c>
      <c r="C224" s="179" t="s">
        <v>267</v>
      </c>
      <c r="D224" s="178" t="s">
        <v>191</v>
      </c>
      <c r="E224" s="180">
        <v>98</v>
      </c>
      <c r="F224" s="181"/>
      <c r="G224" s="182"/>
    </row>
    <row r="225" spans="1:7" x14ac:dyDescent="0.25">
      <c r="A225" s="40" t="s">
        <v>451</v>
      </c>
      <c r="B225" s="178" t="s">
        <v>264</v>
      </c>
      <c r="C225" s="179" t="s">
        <v>268</v>
      </c>
      <c r="D225" s="178" t="s">
        <v>191</v>
      </c>
      <c r="E225" s="180">
        <v>4794</v>
      </c>
      <c r="F225" s="181"/>
      <c r="G225" s="182"/>
    </row>
    <row r="226" spans="1:7" x14ac:dyDescent="0.25">
      <c r="A226" s="40" t="s">
        <v>452</v>
      </c>
      <c r="B226" s="178" t="s">
        <v>264</v>
      </c>
      <c r="C226" s="197" t="s">
        <v>269</v>
      </c>
      <c r="D226" s="178" t="s">
        <v>191</v>
      </c>
      <c r="E226" s="180">
        <v>1616</v>
      </c>
      <c r="F226" s="181"/>
      <c r="G226" s="182"/>
    </row>
    <row r="227" spans="1:7" x14ac:dyDescent="0.25">
      <c r="A227" s="40" t="s">
        <v>453</v>
      </c>
      <c r="B227" s="178" t="s">
        <v>264</v>
      </c>
      <c r="C227" s="197" t="s">
        <v>270</v>
      </c>
      <c r="D227" s="178" t="s">
        <v>191</v>
      </c>
      <c r="E227" s="180">
        <v>22</v>
      </c>
      <c r="F227" s="181"/>
      <c r="G227" s="182"/>
    </row>
    <row r="228" spans="1:7" x14ac:dyDescent="0.25">
      <c r="A228" s="40" t="s">
        <v>454</v>
      </c>
      <c r="B228" s="178" t="s">
        <v>264</v>
      </c>
      <c r="C228" s="197" t="s">
        <v>271</v>
      </c>
      <c r="D228" s="178" t="s">
        <v>191</v>
      </c>
      <c r="E228" s="180">
        <v>43</v>
      </c>
      <c r="F228" s="181"/>
      <c r="G228" s="182"/>
    </row>
    <row r="229" spans="1:7" x14ac:dyDescent="0.25">
      <c r="A229" s="40" t="s">
        <v>455</v>
      </c>
      <c r="B229" s="178" t="s">
        <v>264</v>
      </c>
      <c r="C229" s="197" t="s">
        <v>272</v>
      </c>
      <c r="D229" s="178" t="s">
        <v>191</v>
      </c>
      <c r="E229" s="180">
        <v>30</v>
      </c>
      <c r="F229" s="181"/>
      <c r="G229" s="182"/>
    </row>
    <row r="230" spans="1:7" x14ac:dyDescent="0.25">
      <c r="A230" s="40" t="s">
        <v>456</v>
      </c>
      <c r="B230" s="178" t="s">
        <v>264</v>
      </c>
      <c r="C230" s="197" t="s">
        <v>273</v>
      </c>
      <c r="D230" s="178" t="s">
        <v>259</v>
      </c>
      <c r="E230" s="289">
        <v>408</v>
      </c>
      <c r="F230" s="181"/>
      <c r="G230" s="182"/>
    </row>
    <row r="231" spans="1:7" x14ac:dyDescent="0.25">
      <c r="A231" s="40" t="s">
        <v>457</v>
      </c>
      <c r="B231" s="178" t="s">
        <v>264</v>
      </c>
      <c r="C231" s="197" t="s">
        <v>274</v>
      </c>
      <c r="D231" s="178" t="s">
        <v>259</v>
      </c>
      <c r="E231" s="180">
        <v>2</v>
      </c>
      <c r="F231" s="181"/>
      <c r="G231" s="182"/>
    </row>
    <row r="232" spans="1:7" x14ac:dyDescent="0.25">
      <c r="A232" s="40" t="s">
        <v>458</v>
      </c>
      <c r="B232" s="178" t="s">
        <v>264</v>
      </c>
      <c r="C232" s="197" t="s">
        <v>275</v>
      </c>
      <c r="D232" s="178" t="s">
        <v>259</v>
      </c>
      <c r="E232" s="180">
        <v>1</v>
      </c>
      <c r="F232" s="181"/>
      <c r="G232" s="182"/>
    </row>
    <row r="233" spans="1:7" x14ac:dyDescent="0.25">
      <c r="A233" s="40" t="s">
        <v>459</v>
      </c>
      <c r="B233" s="178" t="s">
        <v>264</v>
      </c>
      <c r="C233" s="197" t="s">
        <v>276</v>
      </c>
      <c r="D233" s="178" t="s">
        <v>259</v>
      </c>
      <c r="E233" s="180">
        <v>248</v>
      </c>
      <c r="F233" s="181"/>
      <c r="G233" s="182"/>
    </row>
    <row r="234" spans="1:7" x14ac:dyDescent="0.25">
      <c r="A234" s="40" t="s">
        <v>460</v>
      </c>
      <c r="B234" s="178" t="s">
        <v>264</v>
      </c>
      <c r="C234" s="197" t="s">
        <v>277</v>
      </c>
      <c r="D234" s="178" t="s">
        <v>259</v>
      </c>
      <c r="E234" s="180">
        <v>2</v>
      </c>
      <c r="F234" s="181"/>
      <c r="G234" s="182"/>
    </row>
    <row r="235" spans="1:7" x14ac:dyDescent="0.25">
      <c r="A235" s="40" t="s">
        <v>461</v>
      </c>
      <c r="B235" s="178" t="s">
        <v>264</v>
      </c>
      <c r="C235" s="197" t="s">
        <v>278</v>
      </c>
      <c r="D235" s="178" t="s">
        <v>259</v>
      </c>
      <c r="E235" s="180">
        <v>3</v>
      </c>
      <c r="F235" s="181"/>
      <c r="G235" s="182"/>
    </row>
    <row r="236" spans="1:7" x14ac:dyDescent="0.25">
      <c r="A236" s="40" t="s">
        <v>462</v>
      </c>
      <c r="B236" s="178" t="s">
        <v>264</v>
      </c>
      <c r="C236" s="197" t="s">
        <v>279</v>
      </c>
      <c r="D236" s="178" t="s">
        <v>259</v>
      </c>
      <c r="E236" s="180">
        <v>13</v>
      </c>
      <c r="F236" s="181"/>
      <c r="G236" s="182"/>
    </row>
    <row r="237" spans="1:7" x14ac:dyDescent="0.25">
      <c r="A237" s="40" t="s">
        <v>463</v>
      </c>
      <c r="B237" s="178" t="s">
        <v>264</v>
      </c>
      <c r="C237" s="197" t="s">
        <v>280</v>
      </c>
      <c r="D237" s="178" t="s">
        <v>259</v>
      </c>
      <c r="E237" s="180">
        <v>22</v>
      </c>
      <c r="F237" s="181"/>
      <c r="G237" s="182"/>
    </row>
    <row r="238" spans="1:7" x14ac:dyDescent="0.25">
      <c r="A238" s="40" t="s">
        <v>464</v>
      </c>
      <c r="B238" s="178" t="s">
        <v>264</v>
      </c>
      <c r="C238" s="197" t="s">
        <v>281</v>
      </c>
      <c r="D238" s="178" t="s">
        <v>259</v>
      </c>
      <c r="E238" s="180">
        <v>1</v>
      </c>
      <c r="F238" s="181"/>
      <c r="G238" s="182"/>
    </row>
    <row r="239" spans="1:7" x14ac:dyDescent="0.25">
      <c r="A239" s="40" t="s">
        <v>465</v>
      </c>
      <c r="B239" s="178" t="s">
        <v>264</v>
      </c>
      <c r="C239" s="197" t="s">
        <v>282</v>
      </c>
      <c r="D239" s="178" t="s">
        <v>259</v>
      </c>
      <c r="E239" s="180">
        <v>11</v>
      </c>
      <c r="F239" s="181"/>
      <c r="G239" s="182"/>
    </row>
    <row r="240" spans="1:7" x14ac:dyDescent="0.25">
      <c r="A240" s="40" t="s">
        <v>466</v>
      </c>
      <c r="B240" s="178" t="s">
        <v>264</v>
      </c>
      <c r="C240" s="197" t="s">
        <v>283</v>
      </c>
      <c r="D240" s="178" t="s">
        <v>259</v>
      </c>
      <c r="E240" s="180">
        <v>8</v>
      </c>
      <c r="F240" s="181"/>
      <c r="G240" s="182"/>
    </row>
    <row r="241" spans="1:7" x14ac:dyDescent="0.25">
      <c r="A241" s="40" t="s">
        <v>467</v>
      </c>
      <c r="B241" s="178" t="s">
        <v>264</v>
      </c>
      <c r="C241" s="197" t="s">
        <v>284</v>
      </c>
      <c r="D241" s="178" t="s">
        <v>259</v>
      </c>
      <c r="E241" s="180">
        <v>4</v>
      </c>
      <c r="F241" s="181"/>
      <c r="G241" s="182"/>
    </row>
    <row r="242" spans="1:7" x14ac:dyDescent="0.25">
      <c r="A242" s="40" t="s">
        <v>468</v>
      </c>
      <c r="B242" s="178" t="s">
        <v>264</v>
      </c>
      <c r="C242" s="197" t="s">
        <v>285</v>
      </c>
      <c r="D242" s="178" t="s">
        <v>259</v>
      </c>
      <c r="E242" s="180">
        <v>1</v>
      </c>
      <c r="F242" s="181"/>
      <c r="G242" s="182"/>
    </row>
    <row r="243" spans="1:7" x14ac:dyDescent="0.25">
      <c r="A243" s="40" t="s">
        <v>469</v>
      </c>
      <c r="B243" s="178" t="s">
        <v>264</v>
      </c>
      <c r="C243" s="197" t="s">
        <v>286</v>
      </c>
      <c r="D243" s="178" t="s">
        <v>259</v>
      </c>
      <c r="E243" s="180">
        <v>3</v>
      </c>
      <c r="F243" s="181"/>
      <c r="G243" s="182"/>
    </row>
    <row r="244" spans="1:7" x14ac:dyDescent="0.25">
      <c r="A244" s="40" t="s">
        <v>470</v>
      </c>
      <c r="B244" s="178" t="s">
        <v>264</v>
      </c>
      <c r="C244" s="197" t="s">
        <v>287</v>
      </c>
      <c r="D244" s="178" t="s">
        <v>259</v>
      </c>
      <c r="E244" s="180">
        <v>7</v>
      </c>
      <c r="F244" s="181"/>
      <c r="G244" s="182"/>
    </row>
    <row r="245" spans="1:7" x14ac:dyDescent="0.25">
      <c r="A245" s="40" t="s">
        <v>471</v>
      </c>
      <c r="B245" s="178" t="s">
        <v>264</v>
      </c>
      <c r="C245" s="197" t="s">
        <v>288</v>
      </c>
      <c r="D245" s="178" t="s">
        <v>259</v>
      </c>
      <c r="E245" s="180">
        <v>6</v>
      </c>
      <c r="F245" s="181"/>
      <c r="G245" s="182"/>
    </row>
    <row r="246" spans="1:7" x14ac:dyDescent="0.25">
      <c r="A246" s="40" t="s">
        <v>472</v>
      </c>
      <c r="B246" s="178" t="s">
        <v>264</v>
      </c>
      <c r="C246" s="197" t="s">
        <v>289</v>
      </c>
      <c r="D246" s="178" t="s">
        <v>259</v>
      </c>
      <c r="E246" s="180">
        <v>1</v>
      </c>
      <c r="F246" s="181"/>
      <c r="G246" s="182"/>
    </row>
    <row r="247" spans="1:7" x14ac:dyDescent="0.25">
      <c r="A247" s="40" t="s">
        <v>473</v>
      </c>
      <c r="B247" s="178" t="s">
        <v>264</v>
      </c>
      <c r="C247" s="197" t="s">
        <v>290</v>
      </c>
      <c r="D247" s="178" t="s">
        <v>259</v>
      </c>
      <c r="E247" s="180">
        <v>4</v>
      </c>
      <c r="F247" s="181"/>
      <c r="G247" s="182"/>
    </row>
    <row r="248" spans="1:7" x14ac:dyDescent="0.25">
      <c r="A248" s="40" t="s">
        <v>474</v>
      </c>
      <c r="B248" s="178" t="s">
        <v>264</v>
      </c>
      <c r="C248" s="197" t="s">
        <v>291</v>
      </c>
      <c r="D248" s="178" t="s">
        <v>259</v>
      </c>
      <c r="E248" s="180">
        <v>5</v>
      </c>
      <c r="F248" s="181"/>
      <c r="G248" s="182"/>
    </row>
    <row r="249" spans="1:7" x14ac:dyDescent="0.25">
      <c r="A249" s="40" t="s">
        <v>475</v>
      </c>
      <c r="B249" s="178" t="s">
        <v>264</v>
      </c>
      <c r="C249" s="197" t="s">
        <v>292</v>
      </c>
      <c r="D249" s="178" t="s">
        <v>259</v>
      </c>
      <c r="E249" s="180">
        <v>2</v>
      </c>
      <c r="F249" s="181"/>
      <c r="G249" s="182"/>
    </row>
    <row r="250" spans="1:7" x14ac:dyDescent="0.25">
      <c r="A250" s="40" t="s">
        <v>476</v>
      </c>
      <c r="B250" s="178" t="s">
        <v>264</v>
      </c>
      <c r="C250" s="197" t="s">
        <v>293</v>
      </c>
      <c r="D250" s="178" t="s">
        <v>259</v>
      </c>
      <c r="E250" s="180">
        <v>1</v>
      </c>
      <c r="F250" s="181"/>
      <c r="G250" s="182"/>
    </row>
    <row r="251" spans="1:7" x14ac:dyDescent="0.25">
      <c r="A251" s="40" t="s">
        <v>477</v>
      </c>
      <c r="B251" s="178" t="s">
        <v>264</v>
      </c>
      <c r="C251" s="184" t="s">
        <v>294</v>
      </c>
      <c r="D251" s="183" t="s">
        <v>191</v>
      </c>
      <c r="E251" s="185">
        <v>457</v>
      </c>
      <c r="F251" s="186"/>
      <c r="G251" s="187"/>
    </row>
    <row r="252" spans="1:7" x14ac:dyDescent="0.25">
      <c r="A252" s="307" t="s">
        <v>663</v>
      </c>
      <c r="B252" s="162" t="s">
        <v>264</v>
      </c>
      <c r="C252" s="197" t="s">
        <v>664</v>
      </c>
      <c r="D252" s="162" t="s">
        <v>191</v>
      </c>
      <c r="E252" s="322">
        <v>133</v>
      </c>
      <c r="F252" s="290"/>
      <c r="G252" s="290"/>
    </row>
    <row r="253" spans="1:7" x14ac:dyDescent="0.25">
      <c r="A253" s="307" t="s">
        <v>667</v>
      </c>
      <c r="B253" s="162" t="s">
        <v>666</v>
      </c>
      <c r="C253" s="197" t="s">
        <v>670</v>
      </c>
      <c r="D253" s="162" t="s">
        <v>259</v>
      </c>
      <c r="E253" s="322">
        <v>6</v>
      </c>
      <c r="F253" s="290"/>
      <c r="G253" s="290"/>
    </row>
    <row r="254" spans="1:7" ht="38.25" x14ac:dyDescent="0.25">
      <c r="A254" s="307" t="s">
        <v>668</v>
      </c>
      <c r="B254" s="162" t="s">
        <v>666</v>
      </c>
      <c r="C254" s="197" t="s">
        <v>671</v>
      </c>
      <c r="D254" s="162" t="s">
        <v>248</v>
      </c>
      <c r="E254" s="322">
        <v>1</v>
      </c>
      <c r="F254" s="290"/>
      <c r="G254" s="290"/>
    </row>
    <row r="255" spans="1:7" ht="25.5" x14ac:dyDescent="0.25">
      <c r="A255" s="307" t="s">
        <v>669</v>
      </c>
      <c r="B255" s="162" t="s">
        <v>666</v>
      </c>
      <c r="C255" s="197" t="s">
        <v>672</v>
      </c>
      <c r="D255" s="162" t="s">
        <v>248</v>
      </c>
      <c r="E255" s="322">
        <v>5</v>
      </c>
      <c r="F255" s="291"/>
      <c r="G255" s="291"/>
    </row>
    <row r="256" spans="1:7" ht="15.75" thickBot="1" x14ac:dyDescent="0.3">
      <c r="A256" s="366" t="s">
        <v>377</v>
      </c>
      <c r="B256" s="367"/>
      <c r="C256" s="367"/>
      <c r="D256" s="367"/>
      <c r="E256" s="367"/>
      <c r="F256" s="367"/>
      <c r="G256" s="287"/>
    </row>
    <row r="257" spans="1:7" ht="15.75" thickBot="1" x14ac:dyDescent="0.3">
      <c r="A257" s="198">
        <v>4</v>
      </c>
      <c r="B257" s="355" t="s">
        <v>372</v>
      </c>
      <c r="C257" s="356"/>
      <c r="D257" s="356"/>
      <c r="E257" s="356"/>
      <c r="F257" s="356"/>
      <c r="G257" s="357"/>
    </row>
    <row r="258" spans="1:7" x14ac:dyDescent="0.25">
      <c r="A258" s="199" t="s">
        <v>5</v>
      </c>
      <c r="B258" s="200" t="s">
        <v>296</v>
      </c>
      <c r="C258" s="201" t="s">
        <v>297</v>
      </c>
      <c r="D258" s="202" t="s">
        <v>252</v>
      </c>
      <c r="E258" s="203" t="s">
        <v>252</v>
      </c>
      <c r="F258" s="204" t="s">
        <v>252</v>
      </c>
      <c r="G258" s="205" t="s">
        <v>252</v>
      </c>
    </row>
    <row r="259" spans="1:7" x14ac:dyDescent="0.25">
      <c r="A259" s="40" t="s">
        <v>478</v>
      </c>
      <c r="B259" s="206"/>
      <c r="C259" s="207" t="s">
        <v>298</v>
      </c>
      <c r="D259" s="208" t="s">
        <v>248</v>
      </c>
      <c r="E259" s="211">
        <v>5</v>
      </c>
      <c r="F259" s="209"/>
      <c r="G259" s="210"/>
    </row>
    <row r="260" spans="1:7" x14ac:dyDescent="0.25">
      <c r="A260" s="40" t="s">
        <v>479</v>
      </c>
      <c r="B260" s="206"/>
      <c r="C260" s="207" t="s">
        <v>299</v>
      </c>
      <c r="D260" s="208" t="s">
        <v>39</v>
      </c>
      <c r="E260" s="211">
        <v>6773</v>
      </c>
      <c r="F260" s="209"/>
      <c r="G260" s="210"/>
    </row>
    <row r="261" spans="1:7" x14ac:dyDescent="0.25">
      <c r="A261" s="40" t="s">
        <v>480</v>
      </c>
      <c r="B261" s="206"/>
      <c r="C261" s="207" t="s">
        <v>300</v>
      </c>
      <c r="D261" s="208" t="s">
        <v>39</v>
      </c>
      <c r="E261" s="211">
        <v>7976</v>
      </c>
      <c r="F261" s="209"/>
      <c r="G261" s="210"/>
    </row>
    <row r="262" spans="1:7" x14ac:dyDescent="0.25">
      <c r="A262" s="40" t="s">
        <v>481</v>
      </c>
      <c r="B262" s="206"/>
      <c r="C262" s="207" t="s">
        <v>301</v>
      </c>
      <c r="D262" s="208" t="s">
        <v>39</v>
      </c>
      <c r="E262" s="211">
        <v>247</v>
      </c>
      <c r="F262" s="209"/>
      <c r="G262" s="210"/>
    </row>
    <row r="263" spans="1:7" ht="25.5" x14ac:dyDescent="0.25">
      <c r="A263" s="40" t="s">
        <v>482</v>
      </c>
      <c r="B263" s="206"/>
      <c r="C263" s="207" t="s">
        <v>302</v>
      </c>
      <c r="D263" s="208" t="s">
        <v>248</v>
      </c>
      <c r="E263" s="211">
        <v>184</v>
      </c>
      <c r="F263" s="209"/>
      <c r="G263" s="210"/>
    </row>
    <row r="264" spans="1:7" ht="25.5" x14ac:dyDescent="0.25">
      <c r="A264" s="40" t="s">
        <v>483</v>
      </c>
      <c r="B264" s="206"/>
      <c r="C264" s="207" t="s">
        <v>303</v>
      </c>
      <c r="D264" s="208" t="s">
        <v>248</v>
      </c>
      <c r="E264" s="211">
        <v>32</v>
      </c>
      <c r="F264" s="209"/>
      <c r="G264" s="210"/>
    </row>
    <row r="265" spans="1:7" x14ac:dyDescent="0.25">
      <c r="A265" s="40" t="s">
        <v>484</v>
      </c>
      <c r="B265" s="206"/>
      <c r="C265" s="207" t="s">
        <v>304</v>
      </c>
      <c r="D265" s="208" t="s">
        <v>248</v>
      </c>
      <c r="E265" s="211">
        <v>184</v>
      </c>
      <c r="F265" s="209"/>
      <c r="G265" s="210"/>
    </row>
    <row r="266" spans="1:7" x14ac:dyDescent="0.25">
      <c r="A266" s="40" t="s">
        <v>485</v>
      </c>
      <c r="B266" s="206"/>
      <c r="C266" s="207" t="s">
        <v>305</v>
      </c>
      <c r="D266" s="208" t="s">
        <v>248</v>
      </c>
      <c r="E266" s="211">
        <v>18</v>
      </c>
      <c r="F266" s="209"/>
      <c r="G266" s="210"/>
    </row>
    <row r="267" spans="1:7" ht="25.5" x14ac:dyDescent="0.25">
      <c r="A267" s="40" t="s">
        <v>486</v>
      </c>
      <c r="B267" s="206"/>
      <c r="C267" s="207" t="s">
        <v>306</v>
      </c>
      <c r="D267" s="208" t="s">
        <v>248</v>
      </c>
      <c r="E267" s="211">
        <v>26</v>
      </c>
      <c r="F267" s="209"/>
      <c r="G267" s="210"/>
    </row>
    <row r="268" spans="1:7" x14ac:dyDescent="0.25">
      <c r="A268" s="40" t="s">
        <v>487</v>
      </c>
      <c r="B268" s="206"/>
      <c r="C268" s="207" t="s">
        <v>307</v>
      </c>
      <c r="D268" s="208" t="s">
        <v>248</v>
      </c>
      <c r="E268" s="211">
        <v>6</v>
      </c>
      <c r="F268" s="209"/>
      <c r="G268" s="210"/>
    </row>
    <row r="269" spans="1:7" x14ac:dyDescent="0.25">
      <c r="A269" s="40" t="s">
        <v>488</v>
      </c>
      <c r="B269" s="212"/>
      <c r="C269" s="213" t="s">
        <v>308</v>
      </c>
      <c r="D269" s="214" t="s">
        <v>248</v>
      </c>
      <c r="E269" s="286">
        <v>80</v>
      </c>
      <c r="F269" s="215"/>
      <c r="G269" s="216"/>
    </row>
    <row r="270" spans="1:7" x14ac:dyDescent="0.25">
      <c r="A270" s="217" t="s">
        <v>5</v>
      </c>
      <c r="B270" s="218" t="s">
        <v>309</v>
      </c>
      <c r="C270" s="219" t="s">
        <v>310</v>
      </c>
      <c r="D270" s="220" t="s">
        <v>252</v>
      </c>
      <c r="E270" s="221" t="s">
        <v>252</v>
      </c>
      <c r="F270" s="222" t="s">
        <v>252</v>
      </c>
      <c r="G270" s="223" t="s">
        <v>252</v>
      </c>
    </row>
    <row r="271" spans="1:7" x14ac:dyDescent="0.25">
      <c r="A271" s="40" t="s">
        <v>489</v>
      </c>
      <c r="B271" s="206"/>
      <c r="C271" s="207" t="s">
        <v>311</v>
      </c>
      <c r="D271" s="208" t="s">
        <v>248</v>
      </c>
      <c r="E271" s="211">
        <v>6</v>
      </c>
      <c r="F271" s="209"/>
      <c r="G271" s="210"/>
    </row>
    <row r="272" spans="1:7" x14ac:dyDescent="0.25">
      <c r="A272" s="40" t="s">
        <v>490</v>
      </c>
      <c r="B272" s="206"/>
      <c r="C272" s="207" t="s">
        <v>312</v>
      </c>
      <c r="D272" s="208" t="s">
        <v>248</v>
      </c>
      <c r="E272" s="211">
        <v>1</v>
      </c>
      <c r="F272" s="209"/>
      <c r="G272" s="210"/>
    </row>
    <row r="273" spans="1:7" x14ac:dyDescent="0.25">
      <c r="A273" s="40" t="s">
        <v>491</v>
      </c>
      <c r="B273" s="206"/>
      <c r="C273" s="207" t="s">
        <v>313</v>
      </c>
      <c r="D273" s="208" t="s">
        <v>39</v>
      </c>
      <c r="E273" s="211">
        <v>120</v>
      </c>
      <c r="F273" s="209"/>
      <c r="G273" s="210"/>
    </row>
    <row r="274" spans="1:7" x14ac:dyDescent="0.25">
      <c r="A274" s="40" t="s">
        <v>492</v>
      </c>
      <c r="B274" s="206"/>
      <c r="C274" s="207" t="s">
        <v>314</v>
      </c>
      <c r="D274" s="208" t="s">
        <v>248</v>
      </c>
      <c r="E274" s="211">
        <v>6</v>
      </c>
      <c r="F274" s="209"/>
      <c r="G274" s="210"/>
    </row>
    <row r="275" spans="1:7" x14ac:dyDescent="0.25">
      <c r="A275" s="40" t="s">
        <v>493</v>
      </c>
      <c r="B275" s="206"/>
      <c r="C275" s="207" t="s">
        <v>315</v>
      </c>
      <c r="D275" s="208" t="s">
        <v>248</v>
      </c>
      <c r="E275" s="211">
        <v>14</v>
      </c>
      <c r="F275" s="209"/>
      <c r="G275" s="210"/>
    </row>
    <row r="276" spans="1:7" x14ac:dyDescent="0.25">
      <c r="A276" s="40" t="s">
        <v>494</v>
      </c>
      <c r="B276" s="206"/>
      <c r="C276" s="207" t="s">
        <v>316</v>
      </c>
      <c r="D276" s="208" t="s">
        <v>248</v>
      </c>
      <c r="E276" s="211">
        <v>36</v>
      </c>
      <c r="F276" s="209"/>
      <c r="G276" s="210"/>
    </row>
    <row r="277" spans="1:7" x14ac:dyDescent="0.25">
      <c r="A277" s="40" t="s">
        <v>495</v>
      </c>
      <c r="B277" s="206"/>
      <c r="C277" s="207" t="s">
        <v>317</v>
      </c>
      <c r="D277" s="208" t="s">
        <v>248</v>
      </c>
      <c r="E277" s="211">
        <v>64</v>
      </c>
      <c r="F277" s="209"/>
      <c r="G277" s="210"/>
    </row>
    <row r="278" spans="1:7" ht="25.5" x14ac:dyDescent="0.25">
      <c r="A278" s="40" t="s">
        <v>496</v>
      </c>
      <c r="B278" s="206"/>
      <c r="C278" s="207" t="s">
        <v>318</v>
      </c>
      <c r="D278" s="208" t="s">
        <v>39</v>
      </c>
      <c r="E278" s="211">
        <v>1380</v>
      </c>
      <c r="F278" s="209"/>
      <c r="G278" s="210"/>
    </row>
    <row r="279" spans="1:7" x14ac:dyDescent="0.25">
      <c r="A279" s="40" t="s">
        <v>497</v>
      </c>
      <c r="B279" s="206"/>
      <c r="C279" s="207" t="s">
        <v>319</v>
      </c>
      <c r="D279" s="208" t="s">
        <v>39</v>
      </c>
      <c r="E279" s="211">
        <v>866</v>
      </c>
      <c r="F279" s="209"/>
      <c r="G279" s="210"/>
    </row>
    <row r="280" spans="1:7" x14ac:dyDescent="0.25">
      <c r="A280" s="40" t="s">
        <v>498</v>
      </c>
      <c r="B280" s="206"/>
      <c r="C280" s="207" t="s">
        <v>320</v>
      </c>
      <c r="D280" s="208" t="s">
        <v>39</v>
      </c>
      <c r="E280" s="211">
        <v>2020</v>
      </c>
      <c r="F280" s="209"/>
      <c r="G280" s="210"/>
    </row>
    <row r="281" spans="1:7" ht="25.5" x14ac:dyDescent="0.25">
      <c r="A281" s="224"/>
      <c r="B281" s="225" t="s">
        <v>321</v>
      </c>
      <c r="C281" s="226" t="s">
        <v>322</v>
      </c>
      <c r="D281" s="220" t="s">
        <v>252</v>
      </c>
      <c r="E281" s="221" t="s">
        <v>252</v>
      </c>
      <c r="F281" s="222" t="s">
        <v>252</v>
      </c>
      <c r="G281" s="223" t="s">
        <v>252</v>
      </c>
    </row>
    <row r="282" spans="1:7" x14ac:dyDescent="0.25">
      <c r="A282" s="40" t="s">
        <v>499</v>
      </c>
      <c r="B282" s="227"/>
      <c r="C282" s="207" t="s">
        <v>299</v>
      </c>
      <c r="D282" s="208" t="s">
        <v>39</v>
      </c>
      <c r="E282" s="211">
        <v>1622</v>
      </c>
      <c r="F282" s="209"/>
      <c r="G282" s="210"/>
    </row>
    <row r="283" spans="1:7" x14ac:dyDescent="0.25">
      <c r="A283" s="40" t="s">
        <v>500</v>
      </c>
      <c r="B283" s="206"/>
      <c r="C283" s="207" t="s">
        <v>323</v>
      </c>
      <c r="D283" s="208" t="s">
        <v>39</v>
      </c>
      <c r="E283" s="211">
        <v>1580</v>
      </c>
      <c r="F283" s="209"/>
      <c r="G283" s="210"/>
    </row>
    <row r="284" spans="1:7" x14ac:dyDescent="0.25">
      <c r="A284" s="40" t="s">
        <v>501</v>
      </c>
      <c r="B284" s="206"/>
      <c r="C284" s="207" t="s">
        <v>324</v>
      </c>
      <c r="D284" s="208" t="s">
        <v>39</v>
      </c>
      <c r="E284" s="211">
        <v>260</v>
      </c>
      <c r="F284" s="209"/>
      <c r="G284" s="210"/>
    </row>
    <row r="285" spans="1:7" x14ac:dyDescent="0.25">
      <c r="A285" s="40" t="s">
        <v>502</v>
      </c>
      <c r="B285" s="206"/>
      <c r="C285" s="207" t="s">
        <v>325</v>
      </c>
      <c r="D285" s="208" t="s">
        <v>248</v>
      </c>
      <c r="E285" s="211">
        <v>2</v>
      </c>
      <c r="F285" s="209"/>
      <c r="G285" s="210"/>
    </row>
    <row r="286" spans="1:7" ht="26.25" thickBot="1" x14ac:dyDescent="0.3">
      <c r="A286" s="40" t="s">
        <v>503</v>
      </c>
      <c r="B286" s="206"/>
      <c r="C286" s="207" t="s">
        <v>326</v>
      </c>
      <c r="D286" s="208" t="s">
        <v>39</v>
      </c>
      <c r="E286" s="211">
        <v>170</v>
      </c>
      <c r="F286" s="209"/>
      <c r="G286" s="210"/>
    </row>
    <row r="287" spans="1:7" ht="16.5" thickTop="1" thickBot="1" x14ac:dyDescent="0.3">
      <c r="A287" s="228"/>
      <c r="B287" s="228" t="s">
        <v>327</v>
      </c>
      <c r="C287" s="229" t="s">
        <v>328</v>
      </c>
      <c r="D287" s="220" t="s">
        <v>252</v>
      </c>
      <c r="E287" s="221" t="s">
        <v>252</v>
      </c>
      <c r="F287" s="222" t="s">
        <v>252</v>
      </c>
      <c r="G287" s="223" t="s">
        <v>252</v>
      </c>
    </row>
    <row r="288" spans="1:7" ht="15.75" thickTop="1" x14ac:dyDescent="0.25">
      <c r="A288" s="40" t="s">
        <v>504</v>
      </c>
      <c r="B288" s="230"/>
      <c r="C288" s="231" t="s">
        <v>329</v>
      </c>
      <c r="D288" s="208" t="s">
        <v>21</v>
      </c>
      <c r="E288" s="232">
        <v>1</v>
      </c>
      <c r="F288" s="233"/>
      <c r="G288" s="210"/>
    </row>
    <row r="289" spans="1:7" x14ac:dyDescent="0.25">
      <c r="A289" s="40" t="s">
        <v>505</v>
      </c>
      <c r="B289" s="230"/>
      <c r="C289" s="231" t="s">
        <v>330</v>
      </c>
      <c r="D289" s="208" t="s">
        <v>21</v>
      </c>
      <c r="E289" s="232">
        <v>2</v>
      </c>
      <c r="F289" s="233"/>
      <c r="G289" s="210"/>
    </row>
    <row r="290" spans="1:7" x14ac:dyDescent="0.25">
      <c r="A290" s="40" t="s">
        <v>506</v>
      </c>
      <c r="B290" s="230"/>
      <c r="C290" s="231" t="s">
        <v>331</v>
      </c>
      <c r="D290" s="208" t="s">
        <v>21</v>
      </c>
      <c r="E290" s="232">
        <v>1</v>
      </c>
      <c r="F290" s="233"/>
      <c r="G290" s="210"/>
    </row>
    <row r="291" spans="1:7" x14ac:dyDescent="0.25">
      <c r="A291" s="40" t="s">
        <v>507</v>
      </c>
      <c r="B291" s="230"/>
      <c r="C291" s="231" t="s">
        <v>332</v>
      </c>
      <c r="D291" s="208" t="s">
        <v>21</v>
      </c>
      <c r="E291" s="232">
        <v>2</v>
      </c>
      <c r="F291" s="233"/>
      <c r="G291" s="210"/>
    </row>
    <row r="292" spans="1:7" x14ac:dyDescent="0.25">
      <c r="A292" s="40" t="s">
        <v>508</v>
      </c>
      <c r="B292" s="230"/>
      <c r="C292" s="231" t="s">
        <v>333</v>
      </c>
      <c r="D292" s="208" t="s">
        <v>21</v>
      </c>
      <c r="E292" s="232">
        <v>4</v>
      </c>
      <c r="F292" s="233"/>
      <c r="G292" s="210"/>
    </row>
    <row r="293" spans="1:7" ht="25.5" x14ac:dyDescent="0.25">
      <c r="A293" s="40" t="s">
        <v>509</v>
      </c>
      <c r="B293" s="230"/>
      <c r="C293" s="231" t="s">
        <v>334</v>
      </c>
      <c r="D293" s="208" t="s">
        <v>48</v>
      </c>
      <c r="E293" s="232">
        <v>2</v>
      </c>
      <c r="F293" s="233"/>
      <c r="G293" s="210"/>
    </row>
    <row r="294" spans="1:7" x14ac:dyDescent="0.25">
      <c r="A294" s="40" t="s">
        <v>510</v>
      </c>
      <c r="B294" s="230"/>
      <c r="C294" s="231" t="s">
        <v>335</v>
      </c>
      <c r="D294" s="208" t="s">
        <v>48</v>
      </c>
      <c r="E294" s="232">
        <v>2</v>
      </c>
      <c r="F294" s="233"/>
      <c r="G294" s="210"/>
    </row>
    <row r="295" spans="1:7" x14ac:dyDescent="0.25">
      <c r="A295" s="40" t="s">
        <v>511</v>
      </c>
      <c r="B295" s="230"/>
      <c r="C295" s="231" t="s">
        <v>336</v>
      </c>
      <c r="D295" s="208" t="s">
        <v>21</v>
      </c>
      <c r="E295" s="232">
        <v>4</v>
      </c>
      <c r="F295" s="233"/>
      <c r="G295" s="210"/>
    </row>
    <row r="296" spans="1:7" x14ac:dyDescent="0.25">
      <c r="A296" s="40" t="s">
        <v>512</v>
      </c>
      <c r="B296" s="230"/>
      <c r="C296" s="231" t="s">
        <v>337</v>
      </c>
      <c r="D296" s="208" t="s">
        <v>191</v>
      </c>
      <c r="E296" s="232">
        <v>90</v>
      </c>
      <c r="F296" s="233"/>
      <c r="G296" s="210"/>
    </row>
    <row r="297" spans="1:7" x14ac:dyDescent="0.25">
      <c r="A297" s="40" t="s">
        <v>513</v>
      </c>
      <c r="B297" s="230"/>
      <c r="C297" s="231" t="s">
        <v>338</v>
      </c>
      <c r="D297" s="208" t="s">
        <v>191</v>
      </c>
      <c r="E297" s="232">
        <v>110</v>
      </c>
      <c r="F297" s="233"/>
      <c r="G297" s="210"/>
    </row>
    <row r="298" spans="1:7" x14ac:dyDescent="0.25">
      <c r="A298" s="40" t="s">
        <v>514</v>
      </c>
      <c r="B298" s="230"/>
      <c r="C298" s="231" t="s">
        <v>339</v>
      </c>
      <c r="D298" s="208" t="s">
        <v>191</v>
      </c>
      <c r="E298" s="232">
        <v>90</v>
      </c>
      <c r="F298" s="233"/>
      <c r="G298" s="210"/>
    </row>
    <row r="299" spans="1:7" x14ac:dyDescent="0.25">
      <c r="A299" s="40" t="s">
        <v>515</v>
      </c>
      <c r="B299" s="230"/>
      <c r="C299" s="231" t="s">
        <v>340</v>
      </c>
      <c r="D299" s="208" t="s">
        <v>48</v>
      </c>
      <c r="E299" s="232">
        <v>6</v>
      </c>
      <c r="F299" s="233"/>
      <c r="G299" s="210"/>
    </row>
    <row r="300" spans="1:7" x14ac:dyDescent="0.25">
      <c r="A300" s="40" t="s">
        <v>516</v>
      </c>
      <c r="B300" s="230"/>
      <c r="C300" s="231" t="s">
        <v>341</v>
      </c>
      <c r="D300" s="208" t="s">
        <v>48</v>
      </c>
      <c r="E300" s="232">
        <v>5</v>
      </c>
      <c r="F300" s="233"/>
      <c r="G300" s="210"/>
    </row>
    <row r="301" spans="1:7" x14ac:dyDescent="0.25">
      <c r="A301" s="40" t="s">
        <v>517</v>
      </c>
      <c r="B301" s="230"/>
      <c r="C301" s="231" t="s">
        <v>342</v>
      </c>
      <c r="D301" s="208" t="s">
        <v>343</v>
      </c>
      <c r="E301" s="232">
        <v>1</v>
      </c>
      <c r="F301" s="233"/>
      <c r="G301" s="210"/>
    </row>
    <row r="302" spans="1:7" x14ac:dyDescent="0.25">
      <c r="A302" s="40" t="s">
        <v>518</v>
      </c>
      <c r="B302" s="230"/>
      <c r="C302" s="231" t="s">
        <v>344</v>
      </c>
      <c r="D302" s="208" t="s">
        <v>191</v>
      </c>
      <c r="E302" s="232">
        <v>70</v>
      </c>
      <c r="F302" s="233"/>
      <c r="G302" s="210"/>
    </row>
    <row r="303" spans="1:7" x14ac:dyDescent="0.25">
      <c r="A303" s="40" t="s">
        <v>519</v>
      </c>
      <c r="B303" s="230"/>
      <c r="C303" s="231" t="s">
        <v>345</v>
      </c>
      <c r="D303" s="208" t="s">
        <v>39</v>
      </c>
      <c r="E303" s="232">
        <v>190</v>
      </c>
      <c r="F303" s="233"/>
      <c r="G303" s="210"/>
    </row>
    <row r="304" spans="1:7" x14ac:dyDescent="0.25">
      <c r="A304" s="40" t="s">
        <v>520</v>
      </c>
      <c r="B304" s="230"/>
      <c r="C304" s="231" t="s">
        <v>346</v>
      </c>
      <c r="D304" s="208" t="s">
        <v>191</v>
      </c>
      <c r="E304" s="232">
        <v>1</v>
      </c>
      <c r="F304" s="233"/>
      <c r="G304" s="210"/>
    </row>
    <row r="305" spans="1:7" ht="15.75" customHeight="1" x14ac:dyDescent="0.25">
      <c r="A305" s="40" t="s">
        <v>521</v>
      </c>
      <c r="B305" s="230"/>
      <c r="C305" s="231" t="s">
        <v>347</v>
      </c>
      <c r="D305" s="208" t="s">
        <v>191</v>
      </c>
      <c r="E305" s="232">
        <v>1</v>
      </c>
      <c r="F305" s="233"/>
      <c r="G305" s="210"/>
    </row>
    <row r="306" spans="1:7" ht="15.75" thickBot="1" x14ac:dyDescent="0.3">
      <c r="A306" s="40" t="s">
        <v>522</v>
      </c>
      <c r="B306" s="234"/>
      <c r="C306" s="235" t="s">
        <v>348</v>
      </c>
      <c r="D306" s="236" t="s">
        <v>191</v>
      </c>
      <c r="E306" s="237">
        <v>6</v>
      </c>
      <c r="F306" s="238"/>
      <c r="G306" s="239"/>
    </row>
    <row r="307" spans="1:7" ht="15.75" thickBot="1" x14ac:dyDescent="0.3">
      <c r="A307" s="368" t="s">
        <v>392</v>
      </c>
      <c r="B307" s="369"/>
      <c r="C307" s="369"/>
      <c r="D307" s="369"/>
      <c r="E307" s="369"/>
      <c r="F307" s="369"/>
      <c r="G307" s="240"/>
    </row>
    <row r="308" spans="1:7" ht="15.75" thickBot="1" x14ac:dyDescent="0.3">
      <c r="A308" s="241">
        <v>5</v>
      </c>
      <c r="B308" s="352" t="s">
        <v>387</v>
      </c>
      <c r="C308" s="353"/>
      <c r="D308" s="353"/>
      <c r="E308" s="353"/>
      <c r="F308" s="353"/>
      <c r="G308" s="354"/>
    </row>
    <row r="309" spans="1:7" x14ac:dyDescent="0.25">
      <c r="A309" s="242" t="s">
        <v>5</v>
      </c>
      <c r="B309" s="243" t="s">
        <v>351</v>
      </c>
      <c r="C309" s="244" t="s">
        <v>375</v>
      </c>
      <c r="D309" s="245" t="s">
        <v>252</v>
      </c>
      <c r="E309" s="246" t="s">
        <v>252</v>
      </c>
      <c r="F309" s="245" t="s">
        <v>252</v>
      </c>
      <c r="G309" s="247" t="s">
        <v>252</v>
      </c>
    </row>
    <row r="310" spans="1:7" x14ac:dyDescent="0.25">
      <c r="A310" s="40" t="s">
        <v>523</v>
      </c>
      <c r="B310" s="248"/>
      <c r="C310" s="179" t="s">
        <v>349</v>
      </c>
      <c r="D310" s="178" t="s">
        <v>350</v>
      </c>
      <c r="E310" s="249">
        <v>520</v>
      </c>
      <c r="F310" s="250"/>
      <c r="G310" s="251"/>
    </row>
    <row r="311" spans="1:7" x14ac:dyDescent="0.25">
      <c r="A311" s="173" t="s">
        <v>5</v>
      </c>
      <c r="B311" s="174" t="s">
        <v>351</v>
      </c>
      <c r="C311" s="175" t="s">
        <v>352</v>
      </c>
      <c r="D311" s="195" t="s">
        <v>252</v>
      </c>
      <c r="E311" s="176" t="s">
        <v>252</v>
      </c>
      <c r="F311" s="195" t="s">
        <v>252</v>
      </c>
      <c r="G311" s="196" t="s">
        <v>252</v>
      </c>
    </row>
    <row r="312" spans="1:7" x14ac:dyDescent="0.25">
      <c r="A312" s="40" t="s">
        <v>524</v>
      </c>
      <c r="B312" s="248"/>
      <c r="C312" s="179" t="s">
        <v>353</v>
      </c>
      <c r="D312" s="178" t="s">
        <v>350</v>
      </c>
      <c r="E312" s="249">
        <v>210</v>
      </c>
      <c r="F312" s="250"/>
      <c r="G312" s="251"/>
    </row>
    <row r="313" spans="1:7" x14ac:dyDescent="0.25">
      <c r="A313" s="173" t="s">
        <v>5</v>
      </c>
      <c r="B313" s="174" t="s">
        <v>351</v>
      </c>
      <c r="C313" s="175" t="s">
        <v>354</v>
      </c>
      <c r="D313" s="195" t="s">
        <v>252</v>
      </c>
      <c r="E313" s="176" t="s">
        <v>252</v>
      </c>
      <c r="F313" s="195" t="s">
        <v>252</v>
      </c>
      <c r="G313" s="196" t="s">
        <v>252</v>
      </c>
    </row>
    <row r="314" spans="1:7" ht="15.75" thickBot="1" x14ac:dyDescent="0.3">
      <c r="A314" s="252" t="s">
        <v>525</v>
      </c>
      <c r="B314" s="253"/>
      <c r="C314" s="254" t="s">
        <v>355</v>
      </c>
      <c r="D314" s="255" t="s">
        <v>48</v>
      </c>
      <c r="E314" s="256">
        <v>8</v>
      </c>
      <c r="F314" s="257"/>
      <c r="G314" s="258"/>
    </row>
    <row r="315" spans="1:7" x14ac:dyDescent="0.25">
      <c r="A315" s="173" t="s">
        <v>5</v>
      </c>
      <c r="B315" s="174" t="s">
        <v>351</v>
      </c>
      <c r="C315" s="175" t="s">
        <v>651</v>
      </c>
      <c r="D315" s="195" t="s">
        <v>252</v>
      </c>
      <c r="E315" s="176" t="s">
        <v>252</v>
      </c>
      <c r="F315" s="195" t="s">
        <v>252</v>
      </c>
      <c r="G315" s="196" t="s">
        <v>252</v>
      </c>
    </row>
    <row r="316" spans="1:7" ht="15.75" thickBot="1" x14ac:dyDescent="0.3">
      <c r="A316" s="252" t="s">
        <v>654</v>
      </c>
      <c r="B316" s="323"/>
      <c r="C316" s="324" t="s">
        <v>652</v>
      </c>
      <c r="D316" s="325" t="s">
        <v>39</v>
      </c>
      <c r="E316" s="326">
        <v>740</v>
      </c>
      <c r="F316" s="259"/>
      <c r="G316" s="260"/>
    </row>
    <row r="317" spans="1:7" x14ac:dyDescent="0.25">
      <c r="A317" s="173" t="s">
        <v>5</v>
      </c>
      <c r="B317" s="174" t="s">
        <v>351</v>
      </c>
      <c r="C317" s="175" t="s">
        <v>653</v>
      </c>
      <c r="D317" s="195" t="s">
        <v>252</v>
      </c>
      <c r="E317" s="176" t="s">
        <v>252</v>
      </c>
      <c r="F317" s="195" t="s">
        <v>252</v>
      </c>
      <c r="G317" s="196" t="s">
        <v>252</v>
      </c>
    </row>
    <row r="318" spans="1:7" ht="15.75" thickBot="1" x14ac:dyDescent="0.3">
      <c r="A318" s="252" t="s">
        <v>655</v>
      </c>
      <c r="B318" s="323"/>
      <c r="C318" s="324" t="s">
        <v>653</v>
      </c>
      <c r="D318" s="325" t="s">
        <v>39</v>
      </c>
      <c r="E318" s="326">
        <v>370</v>
      </c>
      <c r="F318" s="259"/>
      <c r="G318" s="260"/>
    </row>
    <row r="319" spans="1:7" ht="15.75" thickBot="1" x14ac:dyDescent="0.3">
      <c r="A319" s="361" t="s">
        <v>393</v>
      </c>
      <c r="B319" s="362"/>
      <c r="C319" s="362"/>
      <c r="D319" s="362"/>
      <c r="E319" s="362"/>
      <c r="F319" s="362"/>
      <c r="G319" s="261"/>
    </row>
    <row r="320" spans="1:7" ht="15.75" thickBot="1" x14ac:dyDescent="0.3">
      <c r="A320" s="262" t="s">
        <v>4</v>
      </c>
      <c r="B320" s="346" t="s">
        <v>378</v>
      </c>
      <c r="C320" s="347"/>
      <c r="D320" s="347"/>
      <c r="E320" s="347"/>
      <c r="F320" s="347"/>
      <c r="G320" s="348"/>
    </row>
    <row r="321" spans="1:7" x14ac:dyDescent="0.25">
      <c r="A321" s="40" t="s">
        <v>526</v>
      </c>
      <c r="B321" s="263" t="s">
        <v>356</v>
      </c>
      <c r="C321" s="264" t="s">
        <v>357</v>
      </c>
      <c r="D321" s="263" t="s">
        <v>191</v>
      </c>
      <c r="E321" s="265">
        <v>18</v>
      </c>
      <c r="F321" s="265"/>
      <c r="G321" s="266"/>
    </row>
    <row r="322" spans="1:7" x14ac:dyDescent="0.25">
      <c r="A322" s="40" t="s">
        <v>527</v>
      </c>
      <c r="B322" s="267" t="s">
        <v>356</v>
      </c>
      <c r="C322" s="268" t="s">
        <v>358</v>
      </c>
      <c r="D322" s="269" t="s">
        <v>191</v>
      </c>
      <c r="E322" s="270">
        <v>45</v>
      </c>
      <c r="F322" s="270"/>
      <c r="G322" s="271"/>
    </row>
    <row r="323" spans="1:7" x14ac:dyDescent="0.25">
      <c r="A323" s="40" t="s">
        <v>528</v>
      </c>
      <c r="B323" s="267" t="s">
        <v>356</v>
      </c>
      <c r="C323" s="268" t="s">
        <v>359</v>
      </c>
      <c r="D323" s="269" t="s">
        <v>191</v>
      </c>
      <c r="E323" s="270">
        <v>45</v>
      </c>
      <c r="F323" s="270"/>
      <c r="G323" s="271"/>
    </row>
    <row r="324" spans="1:7" x14ac:dyDescent="0.25">
      <c r="A324" s="40" t="s">
        <v>529</v>
      </c>
      <c r="B324" s="267" t="s">
        <v>356</v>
      </c>
      <c r="C324" s="268" t="s">
        <v>360</v>
      </c>
      <c r="D324" s="269" t="s">
        <v>191</v>
      </c>
      <c r="E324" s="270">
        <v>33</v>
      </c>
      <c r="F324" s="270"/>
      <c r="G324" s="271"/>
    </row>
    <row r="325" spans="1:7" ht="38.25" x14ac:dyDescent="0.25">
      <c r="A325" s="40" t="s">
        <v>530</v>
      </c>
      <c r="B325" s="267" t="s">
        <v>356</v>
      </c>
      <c r="C325" s="268" t="s">
        <v>361</v>
      </c>
      <c r="D325" s="269" t="s">
        <v>191</v>
      </c>
      <c r="E325" s="270">
        <v>33</v>
      </c>
      <c r="F325" s="270"/>
      <c r="G325" s="271"/>
    </row>
    <row r="326" spans="1:7" ht="38.25" x14ac:dyDescent="0.25">
      <c r="A326" s="40" t="s">
        <v>531</v>
      </c>
      <c r="B326" s="267" t="s">
        <v>356</v>
      </c>
      <c r="C326" s="268" t="s">
        <v>362</v>
      </c>
      <c r="D326" s="269" t="s">
        <v>191</v>
      </c>
      <c r="E326" s="270">
        <v>66</v>
      </c>
      <c r="F326" s="270"/>
      <c r="G326" s="271"/>
    </row>
    <row r="327" spans="1:7" ht="51.75" thickBot="1" x14ac:dyDescent="0.3">
      <c r="A327" s="40" t="s">
        <v>532</v>
      </c>
      <c r="B327" s="272" t="s">
        <v>356</v>
      </c>
      <c r="C327" s="273" t="s">
        <v>363</v>
      </c>
      <c r="D327" s="274" t="s">
        <v>191</v>
      </c>
      <c r="E327" s="275">
        <v>32.5</v>
      </c>
      <c r="F327" s="276"/>
      <c r="G327" s="277"/>
    </row>
    <row r="328" spans="1:7" ht="15.75" thickBot="1" x14ac:dyDescent="0.3">
      <c r="A328" s="343" t="s">
        <v>380</v>
      </c>
      <c r="B328" s="344"/>
      <c r="C328" s="344"/>
      <c r="D328" s="344"/>
      <c r="E328" s="344"/>
      <c r="F328" s="345"/>
      <c r="G328" s="278"/>
    </row>
    <row r="329" spans="1:7" ht="17.25" thickBot="1" x14ac:dyDescent="0.3">
      <c r="A329" s="279">
        <v>7</v>
      </c>
      <c r="B329" s="358" t="s">
        <v>411</v>
      </c>
      <c r="C329" s="359"/>
      <c r="D329" s="359"/>
      <c r="E329" s="359"/>
      <c r="F329" s="359"/>
      <c r="G329" s="360"/>
    </row>
    <row r="330" spans="1:7" x14ac:dyDescent="0.25">
      <c r="A330" s="280" t="s">
        <v>533</v>
      </c>
      <c r="B330" s="281"/>
      <c r="C330" s="281" t="s">
        <v>401</v>
      </c>
      <c r="D330" s="282" t="s">
        <v>21</v>
      </c>
      <c r="E330" s="282">
        <v>2</v>
      </c>
      <c r="F330" s="281"/>
      <c r="G330" s="283"/>
    </row>
    <row r="331" spans="1:7" ht="15.75" thickBot="1" x14ac:dyDescent="0.3">
      <c r="A331" s="40" t="s">
        <v>534</v>
      </c>
      <c r="B331" s="207"/>
      <c r="C331" s="207" t="s">
        <v>402</v>
      </c>
      <c r="D331" s="208" t="s">
        <v>21</v>
      </c>
      <c r="E331" s="208">
        <v>2</v>
      </c>
      <c r="F331" s="207"/>
      <c r="G331" s="284"/>
    </row>
    <row r="332" spans="1:7" ht="15.75" thickBot="1" x14ac:dyDescent="0.3">
      <c r="A332" s="343" t="s">
        <v>399</v>
      </c>
      <c r="B332" s="344"/>
      <c r="C332" s="344"/>
      <c r="D332" s="344"/>
      <c r="E332" s="344"/>
      <c r="F332" s="345"/>
      <c r="G332" s="278"/>
    </row>
  </sheetData>
  <mergeCells count="22">
    <mergeCell ref="A332:F332"/>
    <mergeCell ref="B4:G4"/>
    <mergeCell ref="B165:G165"/>
    <mergeCell ref="B176:G176"/>
    <mergeCell ref="B211:G211"/>
    <mergeCell ref="B257:G257"/>
    <mergeCell ref="B308:G308"/>
    <mergeCell ref="B320:G320"/>
    <mergeCell ref="B329:G329"/>
    <mergeCell ref="A319:F319"/>
    <mergeCell ref="A328:F328"/>
    <mergeCell ref="A210:F210"/>
    <mergeCell ref="A256:F256"/>
    <mergeCell ref="A307:F307"/>
    <mergeCell ref="A175:F175"/>
    <mergeCell ref="A164:F164"/>
    <mergeCell ref="G1:G2"/>
    <mergeCell ref="A1:A2"/>
    <mergeCell ref="B1:B2"/>
    <mergeCell ref="C1:C2"/>
    <mergeCell ref="D1:E1"/>
    <mergeCell ref="F1:F2"/>
  </mergeCells>
  <pageMargins left="1" right="1" top="1" bottom="1" header="0.5" footer="0.5"/>
  <pageSetup paperSize="9" scale="83" fitToHeight="0" orientation="portrait" r:id="rId1"/>
  <ignoredErrors>
    <ignoredError sqref="C3 F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ZZK</vt:lpstr>
      <vt:lpstr>Elementy rozliczeniowe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Lisiecki</dc:creator>
  <cp:lastModifiedBy>Marta Nowak</cp:lastModifiedBy>
  <cp:lastPrinted>2017-11-15T10:00:23Z</cp:lastPrinted>
  <dcterms:created xsi:type="dcterms:W3CDTF">2017-07-13T08:54:14Z</dcterms:created>
  <dcterms:modified xsi:type="dcterms:W3CDTF">2017-11-15T10:45:22Z</dcterms:modified>
</cp:coreProperties>
</file>